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/>
  <xr:revisionPtr revIDLastSave="0" documentId="13_ncr:1_{4092FE85-F401-4A9D-BA95-9E90B1F806EF}" xr6:coauthVersionLast="45" xr6:coauthVersionMax="45" xr10:uidLastSave="{00000000-0000-0000-0000-000000000000}"/>
  <bookViews>
    <workbookView xWindow="-60" yWindow="-60" windowWidth="28920" windowHeight="15660" tabRatio="804" xr2:uid="{00000000-000D-0000-FFFF-FFFF00000000}"/>
  </bookViews>
  <sheets>
    <sheet name="86a" sheetId="1" r:id="rId1"/>
    <sheet name="86b" sheetId="2" r:id="rId2"/>
    <sheet name="87a" sheetId="5" r:id="rId3"/>
    <sheet name="87b" sheetId="4" r:id="rId4"/>
    <sheet name="88a" sheetId="9" r:id="rId5"/>
    <sheet name="88b" sheetId="8" r:id="rId6"/>
    <sheet name="89a" sheetId="7" r:id="rId7"/>
    <sheet name="89b" sheetId="15" r:id="rId8"/>
    <sheet name="90a" sheetId="3" r:id="rId9"/>
    <sheet name="90b" sheetId="6" r:id="rId10"/>
    <sheet name="100" sheetId="10" r:id="rId11"/>
    <sheet name="101a" sheetId="11" r:id="rId12"/>
    <sheet name="101b" sheetId="14" r:id="rId1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39" i="2" l="1"/>
  <c r="P39" i="2"/>
  <c r="L39" i="2"/>
  <c r="K39" i="2"/>
  <c r="I39" i="2"/>
  <c r="H39" i="2"/>
  <c r="F39" i="2"/>
  <c r="E39" i="2"/>
  <c r="C39" i="2"/>
  <c r="B39" i="2"/>
  <c r="P39" i="15" l="1"/>
  <c r="O39" i="15"/>
  <c r="N39" i="15"/>
  <c r="L39" i="15"/>
  <c r="K39" i="15"/>
  <c r="J39" i="15"/>
  <c r="H39" i="15"/>
  <c r="G39" i="15"/>
  <c r="F39" i="15"/>
  <c r="D39" i="15"/>
  <c r="C39" i="15"/>
  <c r="B39" i="15"/>
  <c r="F39" i="14" l="1"/>
  <c r="E39" i="14"/>
  <c r="D39" i="14"/>
  <c r="C39" i="14"/>
  <c r="B39" i="14"/>
  <c r="R39" i="7" l="1"/>
  <c r="S39" i="7"/>
  <c r="T39" i="7"/>
  <c r="D38" i="11" l="1"/>
  <c r="C38" i="11"/>
  <c r="B38" i="11"/>
  <c r="N39" i="6" l="1"/>
  <c r="O39" i="6"/>
  <c r="C39" i="6"/>
  <c r="D39" i="6"/>
  <c r="E39" i="6"/>
  <c r="F39" i="6"/>
  <c r="G39" i="6"/>
  <c r="H39" i="6"/>
  <c r="I39" i="6"/>
  <c r="J39" i="6"/>
  <c r="K39" i="6"/>
  <c r="L39" i="6"/>
  <c r="M39" i="6"/>
  <c r="B39" i="6"/>
  <c r="C38" i="3"/>
  <c r="D38" i="3"/>
  <c r="E38" i="3"/>
  <c r="F38" i="3"/>
  <c r="G38" i="3"/>
  <c r="H38" i="3"/>
  <c r="C39" i="7"/>
  <c r="D39" i="7"/>
  <c r="F39" i="7"/>
  <c r="G39" i="7"/>
  <c r="H39" i="7"/>
  <c r="J39" i="7"/>
  <c r="K39" i="7"/>
  <c r="L39" i="7"/>
  <c r="N39" i="7"/>
  <c r="O39" i="7"/>
  <c r="P39" i="7"/>
  <c r="E39" i="8"/>
  <c r="F39" i="8"/>
  <c r="G39" i="8"/>
  <c r="H39" i="8"/>
  <c r="I39" i="8"/>
  <c r="J39" i="8"/>
  <c r="K39" i="8"/>
  <c r="L39" i="8"/>
  <c r="M39" i="8"/>
  <c r="N39" i="8"/>
  <c r="O39" i="8"/>
  <c r="D38" i="9"/>
  <c r="E38" i="9"/>
  <c r="F38" i="9"/>
  <c r="G38" i="9"/>
  <c r="H38" i="9"/>
  <c r="C38" i="9"/>
  <c r="C39" i="4"/>
  <c r="D39" i="4"/>
  <c r="E39" i="4"/>
  <c r="F39" i="4"/>
  <c r="G39" i="4"/>
  <c r="H39" i="4"/>
  <c r="I39" i="4"/>
  <c r="J39" i="4"/>
  <c r="K39" i="4"/>
  <c r="L39" i="4"/>
  <c r="M39" i="4"/>
  <c r="P39" i="4"/>
  <c r="Q39" i="4"/>
  <c r="C38" i="5"/>
  <c r="D38" i="5"/>
  <c r="E38" i="5"/>
  <c r="F38" i="5"/>
  <c r="G38" i="5"/>
  <c r="I38" i="5"/>
  <c r="C38" i="1"/>
  <c r="D38" i="1"/>
  <c r="E38" i="1"/>
  <c r="G38" i="1"/>
  <c r="K29" i="10" l="1"/>
  <c r="K39" i="10" s="1"/>
  <c r="G29" i="10"/>
  <c r="G39" i="10" s="1"/>
  <c r="C29" i="10"/>
  <c r="C39" i="10" s="1"/>
  <c r="J29" i="10"/>
  <c r="J39" i="10" s="1"/>
  <c r="F29" i="10"/>
  <c r="F39" i="10" s="1"/>
  <c r="B29" i="10"/>
  <c r="B39" i="10" s="1"/>
  <c r="L29" i="10"/>
  <c r="L39" i="10" s="1"/>
  <c r="H29" i="10"/>
  <c r="H39" i="10" s="1"/>
  <c r="D29" i="10"/>
  <c r="D39" i="10" s="1"/>
  <c r="B38" i="3" l="1"/>
  <c r="C39" i="8"/>
  <c r="D39" i="8"/>
  <c r="B39" i="8"/>
  <c r="B39" i="7" l="1"/>
  <c r="B38" i="9"/>
  <c r="B39" i="4"/>
  <c r="N5" i="4"/>
  <c r="O5" i="4"/>
  <c r="N6" i="4"/>
  <c r="O6" i="4"/>
  <c r="N7" i="4"/>
  <c r="O7" i="4"/>
  <c r="N8" i="4"/>
  <c r="O8" i="4"/>
  <c r="N9" i="4"/>
  <c r="O9" i="4"/>
  <c r="N10" i="4"/>
  <c r="O10" i="4"/>
  <c r="N11" i="4"/>
  <c r="O11" i="4"/>
  <c r="N12" i="4"/>
  <c r="O12" i="4"/>
  <c r="N28" i="4"/>
  <c r="O28" i="4"/>
  <c r="N14" i="4"/>
  <c r="O14" i="4"/>
  <c r="N15" i="4"/>
  <c r="O15" i="4"/>
  <c r="N16" i="4"/>
  <c r="O16" i="4"/>
  <c r="N17" i="4"/>
  <c r="O17" i="4"/>
  <c r="N18" i="4"/>
  <c r="O18" i="4"/>
  <c r="N19" i="4"/>
  <c r="O19" i="4"/>
  <c r="N20" i="4"/>
  <c r="O20" i="4"/>
  <c r="N21" i="4"/>
  <c r="O21" i="4"/>
  <c r="N22" i="4"/>
  <c r="O22" i="4"/>
  <c r="N23" i="4"/>
  <c r="O23" i="4"/>
  <c r="N24" i="4"/>
  <c r="O24" i="4"/>
  <c r="N25" i="4"/>
  <c r="O25" i="4"/>
  <c r="N26" i="4"/>
  <c r="O26" i="4"/>
  <c r="N27" i="4"/>
  <c r="O27" i="4"/>
  <c r="N30" i="4"/>
  <c r="O30" i="4"/>
  <c r="N31" i="4"/>
  <c r="O31" i="4"/>
  <c r="N32" i="4"/>
  <c r="O32" i="4"/>
  <c r="N33" i="4"/>
  <c r="O33" i="4"/>
  <c r="N34" i="4"/>
  <c r="O34" i="4"/>
  <c r="N35" i="4"/>
  <c r="O35" i="4"/>
  <c r="N36" i="4"/>
  <c r="O36" i="4"/>
  <c r="N37" i="4"/>
  <c r="O37" i="4"/>
  <c r="N38" i="4"/>
  <c r="O38" i="4"/>
  <c r="O4" i="4"/>
  <c r="N4" i="4"/>
  <c r="B38" i="5"/>
  <c r="H4" i="5"/>
  <c r="H5" i="5"/>
  <c r="H6" i="5"/>
  <c r="H7" i="5"/>
  <c r="H8" i="5"/>
  <c r="H9" i="5"/>
  <c r="H10" i="5"/>
  <c r="H11" i="5"/>
  <c r="H27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9" i="5"/>
  <c r="H30" i="5"/>
  <c r="H31" i="5"/>
  <c r="H32" i="5"/>
  <c r="H33" i="5"/>
  <c r="H34" i="5"/>
  <c r="H35" i="5"/>
  <c r="H36" i="5"/>
  <c r="H37" i="5"/>
  <c r="H3" i="5"/>
  <c r="N5" i="2"/>
  <c r="O5" i="2"/>
  <c r="N6" i="2"/>
  <c r="O6" i="2"/>
  <c r="N7" i="2"/>
  <c r="O7" i="2"/>
  <c r="N8" i="2"/>
  <c r="O8" i="2"/>
  <c r="N9" i="2"/>
  <c r="O9" i="2"/>
  <c r="N10" i="2"/>
  <c r="O10" i="2"/>
  <c r="N11" i="2"/>
  <c r="O11" i="2"/>
  <c r="N12" i="2"/>
  <c r="O12" i="2"/>
  <c r="N28" i="2"/>
  <c r="O28" i="2"/>
  <c r="N14" i="2"/>
  <c r="O14" i="2"/>
  <c r="N15" i="2"/>
  <c r="O15" i="2"/>
  <c r="N16" i="2"/>
  <c r="O16" i="2"/>
  <c r="N17" i="2"/>
  <c r="O17" i="2"/>
  <c r="N18" i="2"/>
  <c r="O18" i="2"/>
  <c r="N19" i="2"/>
  <c r="O19" i="2"/>
  <c r="N20" i="2"/>
  <c r="O20" i="2"/>
  <c r="N21" i="2"/>
  <c r="O21" i="2"/>
  <c r="N22" i="2"/>
  <c r="O22" i="2"/>
  <c r="N23" i="2"/>
  <c r="O23" i="2"/>
  <c r="N24" i="2"/>
  <c r="O24" i="2"/>
  <c r="N25" i="2"/>
  <c r="O25" i="2"/>
  <c r="N26" i="2"/>
  <c r="O26" i="2"/>
  <c r="N27" i="2"/>
  <c r="O27" i="2"/>
  <c r="N29" i="2"/>
  <c r="O29" i="2"/>
  <c r="N30" i="2"/>
  <c r="O30" i="2"/>
  <c r="N31" i="2"/>
  <c r="O31" i="2"/>
  <c r="N32" i="2"/>
  <c r="O32" i="2"/>
  <c r="N33" i="2"/>
  <c r="O33" i="2"/>
  <c r="N34" i="2"/>
  <c r="O34" i="2"/>
  <c r="N35" i="2"/>
  <c r="O35" i="2"/>
  <c r="N36" i="2"/>
  <c r="O36" i="2"/>
  <c r="N37" i="2"/>
  <c r="O37" i="2"/>
  <c r="N38" i="2"/>
  <c r="O38" i="2"/>
  <c r="O4" i="2"/>
  <c r="O39" i="2" s="1"/>
  <c r="N4" i="2"/>
  <c r="B38" i="1"/>
  <c r="F4" i="1"/>
  <c r="F5" i="1"/>
  <c r="F6" i="1"/>
  <c r="F7" i="1"/>
  <c r="F8" i="1"/>
  <c r="F9" i="1"/>
  <c r="F10" i="1"/>
  <c r="F11" i="1"/>
  <c r="F27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8" i="1"/>
  <c r="F29" i="1"/>
  <c r="F30" i="1"/>
  <c r="F31" i="1"/>
  <c r="F32" i="1"/>
  <c r="F33" i="1"/>
  <c r="F34" i="1"/>
  <c r="F35" i="1"/>
  <c r="F36" i="1"/>
  <c r="F37" i="1"/>
  <c r="F3" i="1"/>
  <c r="N39" i="2" l="1"/>
  <c r="F38" i="1"/>
  <c r="O39" i="4"/>
  <c r="N39" i="4"/>
  <c r="H38" i="5"/>
</calcChain>
</file>

<file path=xl/sharedStrings.xml><?xml version="1.0" encoding="utf-8"?>
<sst xmlns="http://schemas.openxmlformats.org/spreadsheetml/2006/main" count="886" uniqueCount="111">
  <si>
    <t>C43</t>
  </si>
  <si>
    <t>Monthly or less</t>
  </si>
  <si>
    <t>2-4 times a month</t>
  </si>
  <si>
    <t>2-3 times a week</t>
  </si>
  <si>
    <t>Once or more</t>
  </si>
  <si>
    <t>No response</t>
  </si>
  <si>
    <t>Austria</t>
  </si>
  <si>
    <t>Bulgaria</t>
  </si>
  <si>
    <t>Croatia</t>
  </si>
  <si>
    <t>Cyprus</t>
  </si>
  <si>
    <t>Denmark</t>
  </si>
  <si>
    <t>Estonia</t>
  </si>
  <si>
    <t>Finland</t>
  </si>
  <si>
    <t>France</t>
  </si>
  <si>
    <t>Georgia</t>
  </si>
  <si>
    <t>Greece</t>
  </si>
  <si>
    <t>Hungary</t>
  </si>
  <si>
    <t>Iceland</t>
  </si>
  <si>
    <t>Ireland</t>
  </si>
  <si>
    <t>Italy</t>
  </si>
  <si>
    <t>Lithuania</t>
  </si>
  <si>
    <t>Malta</t>
  </si>
  <si>
    <t>Monaco</t>
  </si>
  <si>
    <t>Montenegro</t>
  </si>
  <si>
    <t>Netherlands</t>
  </si>
  <si>
    <t>Norway</t>
  </si>
  <si>
    <t>Poland</t>
  </si>
  <si>
    <t>Portugal</t>
  </si>
  <si>
    <t>Romania</t>
  </si>
  <si>
    <t>Slovenia</t>
  </si>
  <si>
    <t>Sweden</t>
  </si>
  <si>
    <t>Ukraine</t>
  </si>
  <si>
    <t>AVERAGE</t>
  </si>
  <si>
    <t>Latvia</t>
  </si>
  <si>
    <t>Spain</t>
  </si>
  <si>
    <t>Boys</t>
  </si>
  <si>
    <t>Girls</t>
  </si>
  <si>
    <t>Total</t>
  </si>
  <si>
    <t>C42</t>
  </si>
  <si>
    <t>Germany</t>
  </si>
  <si>
    <t>Serbia</t>
  </si>
  <si>
    <t>-</t>
  </si>
  <si>
    <t>Between 30 minutes and 1 hour</t>
  </si>
  <si>
    <t>Between 1 and 2 hours</t>
  </si>
  <si>
    <t>Between 2 and 3 hours</t>
  </si>
  <si>
    <t>3 hours or more</t>
  </si>
  <si>
    <t>C44</t>
  </si>
  <si>
    <t>Never</t>
  </si>
  <si>
    <t>Less than monthly</t>
  </si>
  <si>
    <t>Monthly</t>
  </si>
  <si>
    <t>Weekly</t>
  </si>
  <si>
    <t>Daily or almost daily</t>
  </si>
  <si>
    <t>C46</t>
  </si>
  <si>
    <t>C45a-d</t>
  </si>
  <si>
    <t>Felt the need to bet more and more money</t>
  </si>
  <si>
    <t>Lie/Bet</t>
  </si>
  <si>
    <t>C45, C47, C48</t>
  </si>
  <si>
    <t>All</t>
  </si>
  <si>
    <t>Cannabis lifetime</t>
  </si>
  <si>
    <t>Stimulants lifetime</t>
  </si>
  <si>
    <t>Any type of game</t>
  </si>
  <si>
    <t>C42, C43, C44</t>
  </si>
  <si>
    <t>Czechia</t>
  </si>
  <si>
    <t>Slovakia</t>
  </si>
  <si>
    <t>Faroes</t>
  </si>
  <si>
    <t>North Macedonia</t>
  </si>
  <si>
    <r>
      <rPr>
        <b/>
        <sz val="10"/>
        <color indexed="8"/>
        <rFont val="Arial"/>
        <family val="2"/>
      </rPr>
      <t>Table 86a.</t>
    </r>
    <r>
      <rPr>
        <sz val="10"/>
        <color indexed="8"/>
        <rFont val="Arial"/>
        <family val="2"/>
      </rPr>
      <t xml:space="preserve"> Frequency of money gambling during the last 12 months. 2019 (percentages)</t>
    </r>
  </si>
  <si>
    <t>Not gambled in 12 months</t>
  </si>
  <si>
    <r>
      <rPr>
        <b/>
        <sz val="10"/>
        <color indexed="8"/>
        <rFont val="Arial"/>
        <family val="2"/>
      </rPr>
      <t>Table 86b.</t>
    </r>
    <r>
      <rPr>
        <sz val="10"/>
        <color indexed="8"/>
        <rFont val="Arial"/>
        <family val="2"/>
      </rPr>
      <t xml:space="preserve"> Frequency of money gambling during the last 12 months by gender. 2019 (percentages)</t>
    </r>
  </si>
  <si>
    <r>
      <rPr>
        <b/>
        <sz val="10"/>
        <color indexed="8"/>
        <rFont val="Arial"/>
        <family val="2"/>
      </rPr>
      <t>Table 87a.</t>
    </r>
    <r>
      <rPr>
        <sz val="10"/>
        <color indexed="8"/>
        <rFont val="Arial"/>
        <family val="2"/>
      </rPr>
      <t xml:space="preserve"> Time spent in a day on gambling during the last 12 months. 2019 (percentages)</t>
    </r>
  </si>
  <si>
    <t>Less than 30 minutes</t>
  </si>
  <si>
    <r>
      <rPr>
        <b/>
        <sz val="10"/>
        <color indexed="8"/>
        <rFont val="Arial"/>
        <family val="2"/>
      </rPr>
      <t>Table 87b.</t>
    </r>
    <r>
      <rPr>
        <sz val="10"/>
        <color indexed="8"/>
        <rFont val="Arial"/>
        <family val="2"/>
      </rPr>
      <t xml:space="preserve"> Time spent in a day on gambling during the last 12 months by gender. 2019 (percentages)</t>
    </r>
  </si>
  <si>
    <r>
      <rPr>
        <b/>
        <sz val="10"/>
        <color indexed="8"/>
        <rFont val="Arial"/>
        <family val="2"/>
      </rPr>
      <t xml:space="preserve">Table 88a. </t>
    </r>
    <r>
      <rPr>
        <sz val="10"/>
        <color rgb="FF000000"/>
        <rFont val="Arial"/>
        <family val="2"/>
      </rPr>
      <t>G</t>
    </r>
    <r>
      <rPr>
        <sz val="10"/>
        <color indexed="8"/>
        <rFont val="Arial"/>
        <family val="2"/>
      </rPr>
      <t>ambling more than 2 hours in the last 12 months. 2019 (percentages)</t>
    </r>
  </si>
  <si>
    <r>
      <rPr>
        <b/>
        <sz val="10"/>
        <color indexed="8"/>
        <rFont val="Arial"/>
        <family val="2"/>
      </rPr>
      <t>Table 88b.</t>
    </r>
    <r>
      <rPr>
        <sz val="10"/>
        <color indexed="8"/>
        <rFont val="Arial"/>
        <family val="2"/>
      </rPr>
      <t xml:space="preserve"> Gambling more than 2 hours in the last 12 months by gender. 2019 (percentages)</t>
    </r>
  </si>
  <si>
    <r>
      <rPr>
        <b/>
        <sz val="10"/>
        <color theme="1"/>
        <rFont val="Arial"/>
        <family val="2"/>
      </rPr>
      <t xml:space="preserve">Table 89a. </t>
    </r>
    <r>
      <rPr>
        <sz val="10"/>
        <color theme="1"/>
        <rFont val="Arial"/>
        <family val="2"/>
      </rPr>
      <t>Prevalence of money gambling during the last 12 months by type of game and gender. 2019 (percentages)</t>
    </r>
  </si>
  <si>
    <t>Slot machines</t>
  </si>
  <si>
    <t>Cards</t>
  </si>
  <si>
    <t>Lotteries</t>
  </si>
  <si>
    <t>Betting</t>
  </si>
  <si>
    <r>
      <rPr>
        <b/>
        <sz val="10"/>
        <color theme="1"/>
        <rFont val="Arial"/>
        <family val="2"/>
      </rPr>
      <t>Table 89b</t>
    </r>
    <r>
      <rPr>
        <sz val="10"/>
        <color theme="1"/>
        <rFont val="Arial"/>
        <family val="2"/>
      </rPr>
      <t>. Proportion of money gambling during the last 12 months by type of game and gender. 2019 (percentages)</t>
    </r>
  </si>
  <si>
    <r>
      <rPr>
        <b/>
        <sz val="10"/>
        <color indexed="8"/>
        <rFont val="Arial"/>
        <family val="2"/>
      </rPr>
      <t xml:space="preserve">Table 90a. </t>
    </r>
    <r>
      <rPr>
        <sz val="10"/>
        <color rgb="FF000000"/>
        <rFont val="Arial"/>
        <family val="2"/>
      </rPr>
      <t>Frequency of gamb</t>
    </r>
    <r>
      <rPr>
        <sz val="10"/>
        <color indexed="8"/>
        <rFont val="Arial"/>
        <family val="2"/>
      </rPr>
      <t>ling on the internet in the last 12 months. 2019 (percentages)</t>
    </r>
  </si>
  <si>
    <t>Never on the internet</t>
  </si>
  <si>
    <r>
      <rPr>
        <b/>
        <sz val="10"/>
        <color indexed="8"/>
        <rFont val="Arial"/>
        <family val="2"/>
      </rPr>
      <t>Table 90b.</t>
    </r>
    <r>
      <rPr>
        <sz val="10"/>
        <color indexed="8"/>
        <rFont val="Arial"/>
        <family val="2"/>
      </rPr>
      <t xml:space="preserve"> Frequency of gambling on the internet in the last 12 months by gender. 2019 (percentages)</t>
    </r>
  </si>
  <si>
    <r>
      <rPr>
        <b/>
        <sz val="10"/>
        <rFont val="Arial"/>
        <family val="2"/>
      </rPr>
      <t>Table 100.</t>
    </r>
    <r>
      <rPr>
        <sz val="10"/>
        <rFont val="Arial"/>
        <family val="2"/>
      </rPr>
      <t xml:space="preserve"> Problem gambling: Lie/Bet screening test by gender. 2019 (percentages)</t>
    </r>
  </si>
  <si>
    <t>Lie to people about how much gambled</t>
  </si>
  <si>
    <t>Five or more drinks in the last 30 days</t>
  </si>
  <si>
    <r>
      <t>Any illicit (</t>
    </r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>) drugs lifetime</t>
    </r>
  </si>
  <si>
    <t>Proportion among excessive gamblers</t>
  </si>
  <si>
    <t>Excessive gambling: last 12 months' prevalence</t>
  </si>
  <si>
    <r>
      <t>Austria (</t>
    </r>
    <r>
      <rPr>
        <vertAlign val="superscript"/>
        <sz val="8"/>
        <color rgb="FF000000"/>
        <rFont val="Arial"/>
        <family val="2"/>
      </rPr>
      <t>b</t>
    </r>
    <r>
      <rPr>
        <sz val="8"/>
        <color rgb="FF000000"/>
        <rFont val="Arial"/>
        <family val="2"/>
      </rPr>
      <t>)</t>
    </r>
  </si>
  <si>
    <r>
      <t>Cyprus (</t>
    </r>
    <r>
      <rPr>
        <vertAlign val="superscript"/>
        <sz val="8"/>
        <color indexed="8"/>
        <rFont val="Arial"/>
        <family val="2"/>
      </rPr>
      <t>b</t>
    </r>
    <r>
      <rPr>
        <sz val="8"/>
        <color rgb="FF000000"/>
        <rFont val="Arial"/>
        <family val="2"/>
      </rPr>
      <t>)</t>
    </r>
  </si>
  <si>
    <r>
      <t>Czechia (</t>
    </r>
    <r>
      <rPr>
        <vertAlign val="superscript"/>
        <sz val="8"/>
        <color rgb="FF000000"/>
        <rFont val="Arial"/>
        <family val="2"/>
      </rPr>
      <t>b</t>
    </r>
    <r>
      <rPr>
        <sz val="8"/>
        <color indexed="8"/>
        <rFont val="Arial"/>
        <family val="2"/>
      </rPr>
      <t>)</t>
    </r>
  </si>
  <si>
    <r>
      <t>Denmark (</t>
    </r>
    <r>
      <rPr>
        <vertAlign val="superscript"/>
        <sz val="8"/>
        <color rgb="FF000000"/>
        <rFont val="Arial"/>
        <family val="2"/>
      </rPr>
      <t>b</t>
    </r>
    <r>
      <rPr>
        <sz val="8"/>
        <color rgb="FF000000"/>
        <rFont val="Arial"/>
        <family val="2"/>
      </rPr>
      <t>)</t>
    </r>
  </si>
  <si>
    <r>
      <t>Estonia (</t>
    </r>
    <r>
      <rPr>
        <vertAlign val="superscript"/>
        <sz val="8"/>
        <color rgb="FF000000"/>
        <rFont val="Arial"/>
        <family val="2"/>
      </rPr>
      <t>b</t>
    </r>
    <r>
      <rPr>
        <sz val="8"/>
        <color rgb="FF000000"/>
        <rFont val="Arial"/>
        <family val="2"/>
      </rPr>
      <t>)</t>
    </r>
  </si>
  <si>
    <r>
      <t>Finland (</t>
    </r>
    <r>
      <rPr>
        <vertAlign val="superscript"/>
        <sz val="8"/>
        <color rgb="FF000000"/>
        <rFont val="Arial"/>
        <family val="2"/>
      </rPr>
      <t>b</t>
    </r>
    <r>
      <rPr>
        <sz val="8"/>
        <color rgb="FF000000"/>
        <rFont val="Arial"/>
        <family val="2"/>
      </rPr>
      <t>)</t>
    </r>
  </si>
  <si>
    <r>
      <t>Greece (</t>
    </r>
    <r>
      <rPr>
        <vertAlign val="superscript"/>
        <sz val="8"/>
        <color rgb="FF000000"/>
        <rFont val="Arial"/>
        <family val="2"/>
      </rPr>
      <t>b</t>
    </r>
    <r>
      <rPr>
        <sz val="8"/>
        <color rgb="FF000000"/>
        <rFont val="Arial"/>
        <family val="2"/>
      </rPr>
      <t>)</t>
    </r>
  </si>
  <si>
    <r>
      <t>Latvia (</t>
    </r>
    <r>
      <rPr>
        <vertAlign val="superscript"/>
        <sz val="8"/>
        <color rgb="FF000000"/>
        <rFont val="Arial"/>
        <family val="2"/>
      </rPr>
      <t>b</t>
    </r>
    <r>
      <rPr>
        <sz val="8"/>
        <color rgb="FF000000"/>
        <rFont val="Arial"/>
        <family val="2"/>
      </rPr>
      <t>)</t>
    </r>
  </si>
  <si>
    <r>
      <t>Lithuania (</t>
    </r>
    <r>
      <rPr>
        <vertAlign val="superscript"/>
        <sz val="8"/>
        <color rgb="FF000000"/>
        <rFont val="Arial"/>
        <family val="2"/>
      </rPr>
      <t>b</t>
    </r>
    <r>
      <rPr>
        <sz val="8"/>
        <color rgb="FF000000"/>
        <rFont val="Arial"/>
        <family val="2"/>
      </rPr>
      <t>)</t>
    </r>
  </si>
  <si>
    <r>
      <t>Montenegro (</t>
    </r>
    <r>
      <rPr>
        <vertAlign val="superscript"/>
        <sz val="8"/>
        <color indexed="8"/>
        <rFont val="Arial"/>
        <family val="2"/>
      </rPr>
      <t>b</t>
    </r>
    <r>
      <rPr>
        <sz val="8"/>
        <color rgb="FF000000"/>
        <rFont val="Arial"/>
        <family val="2"/>
      </rPr>
      <t>)</t>
    </r>
  </si>
  <si>
    <r>
      <t>Netherlands (</t>
    </r>
    <r>
      <rPr>
        <vertAlign val="superscript"/>
        <sz val="8"/>
        <color indexed="8"/>
        <rFont val="Arial"/>
        <family val="2"/>
      </rPr>
      <t>b</t>
    </r>
    <r>
      <rPr>
        <sz val="8"/>
        <color rgb="FF000000"/>
        <rFont val="Arial"/>
        <family val="2"/>
      </rPr>
      <t>)</t>
    </r>
  </si>
  <si>
    <r>
      <t>Norway (</t>
    </r>
    <r>
      <rPr>
        <vertAlign val="superscript"/>
        <sz val="8"/>
        <color indexed="8"/>
        <rFont val="Arial"/>
        <family val="2"/>
      </rPr>
      <t>b</t>
    </r>
    <r>
      <rPr>
        <sz val="8"/>
        <color rgb="FF000000"/>
        <rFont val="Arial"/>
        <family val="2"/>
      </rPr>
      <t>)</t>
    </r>
  </si>
  <si>
    <r>
      <t>Serbia (</t>
    </r>
    <r>
      <rPr>
        <vertAlign val="superscript"/>
        <sz val="8"/>
        <color indexed="8"/>
        <rFont val="Arial"/>
        <family val="2"/>
      </rPr>
      <t>b</t>
    </r>
    <r>
      <rPr>
        <sz val="8"/>
        <color rgb="FF000000"/>
        <rFont val="Arial"/>
        <family val="2"/>
      </rPr>
      <t>)</t>
    </r>
  </si>
  <si>
    <r>
      <t>Slovakia (</t>
    </r>
    <r>
      <rPr>
        <vertAlign val="superscript"/>
        <sz val="8"/>
        <color rgb="FF000000"/>
        <rFont val="Arial"/>
        <family val="2"/>
      </rPr>
      <t>b</t>
    </r>
    <r>
      <rPr>
        <sz val="8"/>
        <color indexed="8"/>
        <rFont val="Arial"/>
        <family val="2"/>
      </rPr>
      <t>)</t>
    </r>
  </si>
  <si>
    <r>
      <t>Sweden (</t>
    </r>
    <r>
      <rPr>
        <vertAlign val="superscript"/>
        <sz val="8"/>
        <color indexed="8"/>
        <rFont val="Arial"/>
        <family val="2"/>
      </rPr>
      <t>b</t>
    </r>
    <r>
      <rPr>
        <sz val="8"/>
        <color rgb="FF000000"/>
        <rFont val="Arial"/>
        <family val="2"/>
      </rPr>
      <t>)</t>
    </r>
  </si>
  <si>
    <t>C42, C43, C44, C19, C25a, C29a, C29c, C29e, C29g, C29i, C29k, C31a, C31c</t>
  </si>
  <si>
    <r>
      <t>(</t>
    </r>
    <r>
      <rPr>
        <vertAlign val="superscript"/>
        <sz val="8"/>
        <color rgb="FF000000"/>
        <rFont val="Arial"/>
        <family val="2"/>
      </rPr>
      <t>a</t>
    </r>
    <r>
      <rPr>
        <sz val="8"/>
        <color indexed="8"/>
        <rFont val="Arial"/>
        <family val="2"/>
      </rPr>
      <t>) Includes cannabis, amphetamine, cocaine, crack, ecstasy, LSD or other hallucinogens, heroin and GHB.</t>
    </r>
  </si>
  <si>
    <r>
      <t>(</t>
    </r>
    <r>
      <rPr>
        <vertAlign val="superscript"/>
        <sz val="8"/>
        <color rgb="FF000000"/>
        <rFont val="Arial"/>
        <family val="2"/>
      </rPr>
      <t>b</t>
    </r>
    <r>
      <rPr>
        <sz val="8"/>
        <color indexed="8"/>
        <rFont val="Arial"/>
        <family val="2"/>
      </rPr>
      <t>) Crack not included in any illicit drugs.</t>
    </r>
  </si>
  <si>
    <r>
      <rPr>
        <b/>
        <sz val="10"/>
        <rFont val="Arial"/>
        <family val="2"/>
      </rPr>
      <t>Table 101a</t>
    </r>
    <r>
      <rPr>
        <sz val="10"/>
        <rFont val="Arial"/>
        <family val="2"/>
      </rPr>
      <t>. Excessive gambling: Consumption Screen for Problem Gambling (CSPG) by gender. 2019 (percentages)</t>
    </r>
  </si>
  <si>
    <r>
      <rPr>
        <b/>
        <sz val="10"/>
        <color theme="1"/>
        <rFont val="Arial"/>
        <family val="2"/>
      </rPr>
      <t xml:space="preserve">Table 101b. </t>
    </r>
    <r>
      <rPr>
        <sz val="10"/>
        <color theme="1"/>
        <rFont val="Arial"/>
        <family val="2"/>
      </rPr>
      <t>Excessive gambling: prevalence and proportion of other risk behaviours among excessive gamblers during the last 12 months. 2019 (percentages)</t>
    </r>
  </si>
  <si>
    <t>Kosovo*</t>
  </si>
  <si>
    <t>* This designation is without prejudice to positions on status, and is in line with UNSCR 1244/1999 and the ICJ Opinion on the Kosovo declaration of independence.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</si>
</sst>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6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theme="0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000000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9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vertAlign val="superscript"/>
      <sz val="8"/>
      <name val="Arial"/>
      <family val="2"/>
    </font>
    <font>
      <vertAlign val="superscript"/>
      <sz val="8"/>
      <color rgb="FF000000"/>
      <name val="Arial"/>
      <family val="2"/>
    </font>
    <font>
      <vertAlign val="superscript"/>
      <sz val="8"/>
      <color indexed="8"/>
      <name val="Arial"/>
      <family val="2"/>
    </font>
    <font>
      <b/>
      <sz val="8"/>
      <color rgb="FF000000"/>
      <name val="Arial"/>
      <family val="2"/>
    </font>
    <font>
      <b/>
      <sz val="10"/>
      <color theme="0"/>
      <name val="Arial"/>
      <family val="2"/>
    </font>
    <font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rgb="FF00206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7" fillId="0" borderId="0"/>
    <xf numFmtId="0" fontId="7" fillId="0" borderId="0"/>
    <xf numFmtId="0" fontId="19" fillId="0" borderId="0"/>
    <xf numFmtId="0" fontId="18" fillId="0" borderId="0"/>
  </cellStyleXfs>
  <cellXfs count="151">
    <xf numFmtId="0" fontId="0" fillId="0" borderId="0" xfId="0"/>
    <xf numFmtId="0" fontId="4" fillId="2" borderId="0" xfId="0" applyFont="1" applyFill="1" applyAlignment="1">
      <alignment horizontal="center" wrapText="1"/>
    </xf>
    <xf numFmtId="0" fontId="3" fillId="0" borderId="0" xfId="0" applyFont="1" applyFill="1" applyAlignment="1">
      <alignment wrapText="1"/>
    </xf>
    <xf numFmtId="49" fontId="5" fillId="0" borderId="0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49" fontId="3" fillId="0" borderId="0" xfId="0" applyNumberFormat="1" applyFont="1" applyFill="1"/>
    <xf numFmtId="1" fontId="5" fillId="0" borderId="0" xfId="0" applyNumberFormat="1" applyFont="1" applyFill="1" applyBorder="1" applyAlignment="1">
      <alignment horizontal="center"/>
    </xf>
    <xf numFmtId="0" fontId="3" fillId="0" borderId="0" xfId="0" applyFont="1" applyFill="1"/>
    <xf numFmtId="1" fontId="5" fillId="0" borderId="0" xfId="0" applyNumberFormat="1" applyFont="1" applyFill="1" applyAlignment="1">
      <alignment horizontal="center"/>
    </xf>
    <xf numFmtId="0" fontId="8" fillId="0" borderId="0" xfId="1" applyFont="1" applyFill="1" applyBorder="1" applyAlignment="1"/>
    <xf numFmtId="1" fontId="6" fillId="0" borderId="0" xfId="0" applyNumberFormat="1" applyFont="1" applyFill="1" applyBorder="1" applyAlignment="1">
      <alignment horizontal="center"/>
    </xf>
    <xf numFmtId="0" fontId="3" fillId="0" borderId="0" xfId="0" applyFont="1" applyFill="1" applyAlignment="1"/>
    <xf numFmtId="49" fontId="5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49" fontId="5" fillId="0" borderId="3" xfId="0" applyNumberFormat="1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/>
    <xf numFmtId="0" fontId="8" fillId="0" borderId="0" xfId="0" applyFont="1" applyFill="1" applyAlignment="1"/>
    <xf numFmtId="0" fontId="8" fillId="0" borderId="1" xfId="0" applyFont="1" applyFill="1" applyBorder="1" applyAlignment="1"/>
    <xf numFmtId="1" fontId="6" fillId="0" borderId="1" xfId="0" applyNumberFormat="1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/>
    <xf numFmtId="49" fontId="6" fillId="0" borderId="4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 wrapText="1"/>
    </xf>
    <xf numFmtId="49" fontId="5" fillId="0" borderId="5" xfId="0" applyNumberFormat="1" applyFont="1" applyFill="1" applyBorder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/>
    </xf>
    <xf numFmtId="164" fontId="5" fillId="0" borderId="0" xfId="0" applyNumberFormat="1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5" fillId="0" borderId="2" xfId="0" applyNumberFormat="1" applyFont="1" applyFill="1" applyBorder="1" applyAlignment="1">
      <alignment horizontal="center"/>
    </xf>
    <xf numFmtId="0" fontId="10" fillId="0" borderId="4" xfId="0" applyFont="1" applyFill="1" applyBorder="1" applyAlignment="1"/>
    <xf numFmtId="1" fontId="6" fillId="0" borderId="4" xfId="0" applyNumberFormat="1" applyFont="1" applyFill="1" applyBorder="1" applyAlignment="1">
      <alignment horizontal="center"/>
    </xf>
    <xf numFmtId="164" fontId="6" fillId="0" borderId="4" xfId="0" applyNumberFormat="1" applyFont="1" applyFill="1" applyBorder="1" applyAlignment="1">
      <alignment horizontal="center"/>
    </xf>
    <xf numFmtId="1" fontId="6" fillId="0" borderId="7" xfId="0" applyNumberFormat="1" applyFont="1" applyFill="1" applyBorder="1" applyAlignment="1">
      <alignment horizontal="center"/>
    </xf>
    <xf numFmtId="1" fontId="6" fillId="0" borderId="0" xfId="0" applyNumberFormat="1" applyFont="1" applyFill="1" applyAlignment="1">
      <alignment horizontal="center"/>
    </xf>
    <xf numFmtId="164" fontId="6" fillId="0" borderId="7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wrapText="1"/>
    </xf>
    <xf numFmtId="0" fontId="11" fillId="0" borderId="0" xfId="0" applyFont="1" applyBorder="1"/>
    <xf numFmtId="0" fontId="8" fillId="0" borderId="0" xfId="2" applyFont="1" applyBorder="1"/>
    <xf numFmtId="0" fontId="5" fillId="0" borderId="1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5" fillId="0" borderId="0" xfId="2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/>
    </xf>
    <xf numFmtId="164" fontId="11" fillId="0" borderId="0" xfId="0" applyNumberFormat="1" applyFont="1" applyFill="1" applyBorder="1" applyAlignment="1">
      <alignment horizontal="center" vertical="center"/>
    </xf>
    <xf numFmtId="1" fontId="11" fillId="0" borderId="0" xfId="0" applyNumberFormat="1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center"/>
    </xf>
    <xf numFmtId="0" fontId="8" fillId="0" borderId="0" xfId="2" applyFont="1" applyBorder="1" applyAlignment="1">
      <alignment horizontal="center"/>
    </xf>
    <xf numFmtId="1" fontId="11" fillId="0" borderId="0" xfId="0" applyNumberFormat="1" applyFont="1" applyBorder="1" applyAlignment="1">
      <alignment horizontal="center"/>
    </xf>
    <xf numFmtId="1" fontId="8" fillId="0" borderId="0" xfId="2" applyNumberFormat="1" applyFont="1" applyBorder="1" applyAlignment="1">
      <alignment horizontal="center"/>
    </xf>
    <xf numFmtId="0" fontId="6" fillId="0" borderId="4" xfId="2" applyFont="1" applyFill="1" applyBorder="1" applyAlignment="1">
      <alignment horizontal="left" vertical="center" wrapText="1"/>
    </xf>
    <xf numFmtId="164" fontId="13" fillId="0" borderId="4" xfId="0" applyNumberFormat="1" applyFont="1" applyBorder="1" applyAlignment="1">
      <alignment horizontal="center"/>
    </xf>
    <xf numFmtId="1" fontId="13" fillId="0" borderId="4" xfId="0" applyNumberFormat="1" applyFont="1" applyBorder="1" applyAlignment="1">
      <alignment horizont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wrapText="1"/>
    </xf>
    <xf numFmtId="49" fontId="5" fillId="0" borderId="0" xfId="0" applyNumberFormat="1" applyFont="1" applyFill="1"/>
    <xf numFmtId="0" fontId="5" fillId="0" borderId="0" xfId="0" applyFont="1" applyFill="1" applyAlignment="1"/>
    <xf numFmtId="0" fontId="12" fillId="0" borderId="0" xfId="0" applyFont="1" applyFill="1" applyAlignment="1">
      <alignment horizontal="center" wrapText="1"/>
    </xf>
    <xf numFmtId="1" fontId="5" fillId="0" borderId="2" xfId="0" applyNumberFormat="1" applyFont="1" applyFill="1" applyBorder="1" applyAlignment="1">
      <alignment horizontal="center"/>
    </xf>
    <xf numFmtId="164" fontId="6" fillId="0" borderId="5" xfId="0" applyNumberFormat="1" applyFont="1" applyFill="1" applyBorder="1" applyAlignment="1">
      <alignment horizontal="center"/>
    </xf>
    <xf numFmtId="0" fontId="8" fillId="0" borderId="0" xfId="0" applyFont="1" applyBorder="1"/>
    <xf numFmtId="0" fontId="8" fillId="0" borderId="0" xfId="3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center" vertical="center" wrapText="1"/>
    </xf>
    <xf numFmtId="0" fontId="8" fillId="0" borderId="0" xfId="2" applyFont="1" applyBorder="1" applyAlignment="1">
      <alignment horizontal="left" vertical="center" wrapText="1"/>
    </xf>
    <xf numFmtId="164" fontId="8" fillId="0" borderId="0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 applyAlignment="1">
      <alignment horizontal="center" vertical="center"/>
    </xf>
    <xf numFmtId="0" fontId="10" fillId="0" borderId="4" xfId="2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/>
    </xf>
    <xf numFmtId="164" fontId="8" fillId="0" borderId="0" xfId="0" applyNumberFormat="1" applyFont="1" applyBorder="1" applyAlignment="1">
      <alignment horizontal="center" vertical="center"/>
    </xf>
    <xf numFmtId="164" fontId="10" fillId="0" borderId="4" xfId="0" applyNumberFormat="1" applyFont="1" applyBorder="1" applyAlignment="1">
      <alignment horizontal="center" vertical="center"/>
    </xf>
    <xf numFmtId="0" fontId="15" fillId="0" borderId="0" xfId="0" applyFont="1" applyFill="1" applyAlignment="1">
      <alignment vertical="center" wrapText="1"/>
    </xf>
    <xf numFmtId="0" fontId="16" fillId="0" borderId="0" xfId="0" applyFont="1" applyFill="1" applyAlignment="1">
      <alignment vertical="center" wrapText="1"/>
    </xf>
    <xf numFmtId="49" fontId="3" fillId="0" borderId="0" xfId="0" applyNumberFormat="1" applyFont="1" applyFill="1" applyBorder="1"/>
    <xf numFmtId="49" fontId="5" fillId="0" borderId="1" xfId="0" applyNumberFormat="1" applyFont="1" applyFill="1" applyBorder="1" applyAlignment="1"/>
    <xf numFmtId="0" fontId="3" fillId="0" borderId="0" xfId="0" applyFont="1" applyFill="1" applyBorder="1" applyAlignment="1"/>
    <xf numFmtId="0" fontId="17" fillId="0" borderId="0" xfId="0" applyFont="1" applyFill="1" applyAlignment="1"/>
    <xf numFmtId="0" fontId="10" fillId="0" borderId="0" xfId="0" applyFont="1" applyFill="1" applyAlignment="1"/>
    <xf numFmtId="0" fontId="8" fillId="0" borderId="0" xfId="0" applyFont="1" applyFill="1"/>
    <xf numFmtId="164" fontId="8" fillId="0" borderId="0" xfId="0" applyNumberFormat="1" applyFont="1" applyFill="1"/>
    <xf numFmtId="1" fontId="3" fillId="0" borderId="0" xfId="0" applyNumberFormat="1" applyFont="1" applyFill="1" applyBorder="1" applyAlignment="1"/>
    <xf numFmtId="0" fontId="4" fillId="3" borderId="0" xfId="0" applyFont="1" applyFill="1" applyAlignment="1">
      <alignment horizontal="center" vertical="top" wrapText="1"/>
    </xf>
    <xf numFmtId="0" fontId="11" fillId="0" borderId="1" xfId="4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wrapText="1"/>
    </xf>
    <xf numFmtId="164" fontId="11" fillId="0" borderId="0" xfId="4" applyNumberFormat="1" applyFont="1" applyAlignment="1">
      <alignment horizontal="center"/>
    </xf>
    <xf numFmtId="1" fontId="11" fillId="0" borderId="0" xfId="4" applyNumberFormat="1" applyFont="1" applyFill="1" applyAlignment="1">
      <alignment horizontal="center"/>
    </xf>
    <xf numFmtId="164" fontId="11" fillId="0" borderId="0" xfId="4" applyNumberFormat="1" applyFont="1" applyFill="1" applyAlignment="1">
      <alignment horizontal="center"/>
    </xf>
    <xf numFmtId="0" fontId="23" fillId="0" borderId="8" xfId="4" applyFont="1" applyBorder="1" applyAlignment="1">
      <alignment horizontal="left" vertical="center"/>
    </xf>
    <xf numFmtId="1" fontId="13" fillId="0" borderId="8" xfId="4" applyNumberFormat="1" applyFont="1" applyBorder="1" applyAlignment="1">
      <alignment horizontal="center"/>
    </xf>
    <xf numFmtId="0" fontId="14" fillId="0" borderId="0" xfId="0" applyFont="1" applyBorder="1" applyAlignment="1"/>
    <xf numFmtId="0" fontId="5" fillId="0" borderId="0" xfId="3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1" fontId="23" fillId="0" borderId="0" xfId="4" applyNumberFormat="1" applyFont="1" applyAlignment="1">
      <alignment horizontal="center"/>
    </xf>
    <xf numFmtId="164" fontId="23" fillId="0" borderId="0" xfId="4" applyNumberFormat="1" applyFont="1" applyAlignment="1">
      <alignment horizontal="center"/>
    </xf>
    <xf numFmtId="1" fontId="11" fillId="0" borderId="0" xfId="4" applyNumberFormat="1" applyFont="1" applyAlignment="1">
      <alignment horizontal="center"/>
    </xf>
    <xf numFmtId="1" fontId="23" fillId="0" borderId="1" xfId="4" applyNumberFormat="1" applyFont="1" applyBorder="1" applyAlignment="1">
      <alignment horizontal="center"/>
    </xf>
    <xf numFmtId="1" fontId="0" fillId="0" borderId="0" xfId="0" applyNumberFormat="1"/>
    <xf numFmtId="164" fontId="13" fillId="0" borderId="8" xfId="4" applyNumberFormat="1" applyFont="1" applyBorder="1" applyAlignment="1">
      <alignment horizontal="center"/>
    </xf>
    <xf numFmtId="164" fontId="3" fillId="0" borderId="0" xfId="0" applyNumberFormat="1" applyFont="1" applyFill="1" applyBorder="1" applyAlignment="1"/>
    <xf numFmtId="0" fontId="11" fillId="0" borderId="1" xfId="4" applyFont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164" fontId="6" fillId="0" borderId="9" xfId="0" applyNumberFormat="1" applyFont="1" applyFill="1" applyBorder="1" applyAlignment="1">
      <alignment horizontal="center"/>
    </xf>
    <xf numFmtId="0" fontId="24" fillId="2" borderId="0" xfId="0" applyFont="1" applyFill="1" applyAlignment="1">
      <alignment horizontal="center" wrapText="1"/>
    </xf>
    <xf numFmtId="0" fontId="24" fillId="2" borderId="0" xfId="0" applyFont="1" applyFill="1" applyBorder="1" applyAlignment="1">
      <alignment horizontal="center" wrapText="1"/>
    </xf>
    <xf numFmtId="0" fontId="14" fillId="0" borderId="0" xfId="0" applyFont="1" applyBorder="1" applyAlignment="1">
      <alignment horizontal="left"/>
    </xf>
    <xf numFmtId="0" fontId="24" fillId="2" borderId="0" xfId="0" applyFont="1" applyFill="1" applyAlignment="1">
      <alignment horizontal="center" vertical="center" wrapText="1"/>
    </xf>
    <xf numFmtId="0" fontId="8" fillId="0" borderId="0" xfId="1" applyFont="1"/>
    <xf numFmtId="0" fontId="1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6" fillId="0" borderId="4" xfId="3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/>
    </xf>
    <xf numFmtId="0" fontId="5" fillId="0" borderId="0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5" fillId="0" borderId="4" xfId="3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top"/>
    </xf>
    <xf numFmtId="0" fontId="7" fillId="0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wrapText="1"/>
    </xf>
    <xf numFmtId="0" fontId="14" fillId="0" borderId="5" xfId="0" applyFont="1" applyBorder="1" applyAlignment="1">
      <alignment horizontal="left" wrapText="1"/>
    </xf>
    <xf numFmtId="0" fontId="14" fillId="0" borderId="4" xfId="0" applyFont="1" applyBorder="1" applyAlignment="1">
      <alignment horizontal="left" wrapText="1"/>
    </xf>
    <xf numFmtId="0" fontId="14" fillId="0" borderId="7" xfId="0" applyFont="1" applyBorder="1" applyAlignment="1">
      <alignment horizontal="left" wrapText="1"/>
    </xf>
    <xf numFmtId="0" fontId="14" fillId="0" borderId="6" xfId="4" applyFont="1" applyBorder="1" applyAlignment="1">
      <alignment horizontal="center"/>
    </xf>
    <xf numFmtId="0" fontId="14" fillId="0" borderId="1" xfId="4" applyFont="1" applyBorder="1" applyAlignment="1">
      <alignment horizontal="center"/>
    </xf>
    <xf numFmtId="0" fontId="11" fillId="0" borderId="6" xfId="4" applyFont="1" applyBorder="1" applyAlignment="1">
      <alignment horizontal="center" vertical="center" wrapText="1"/>
    </xf>
    <xf numFmtId="0" fontId="11" fillId="0" borderId="1" xfId="4" applyFont="1" applyBorder="1" applyAlignment="1">
      <alignment horizontal="center" vertical="center" wrapText="1"/>
    </xf>
    <xf numFmtId="0" fontId="11" fillId="0" borderId="4" xfId="4" applyFont="1" applyBorder="1" applyAlignment="1">
      <alignment horizontal="center" vertical="center"/>
    </xf>
    <xf numFmtId="0" fontId="5" fillId="0" borderId="0" xfId="0" applyFont="1" applyFill="1" applyBorder="1" applyAlignment="1">
      <alignment vertical="top" wrapText="1"/>
    </xf>
  </cellXfs>
  <cellStyles count="6">
    <cellStyle name="Normal" xfId="0" builtinId="0"/>
    <cellStyle name="Normal 2" xfId="5" xr:uid="{00000000-0005-0000-0000-000000000000}"/>
    <cellStyle name="Normal_Blad1" xfId="1" xr:uid="{00000000-0005-0000-0000-000001000000}"/>
    <cellStyle name="Normale 2" xfId="4" xr:uid="{00000000-0005-0000-0000-000003000000}"/>
    <cellStyle name="Normale_Foglio1" xfId="2" xr:uid="{00000000-0005-0000-0000-000004000000}"/>
    <cellStyle name="Normale_Foglio2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9"/>
  <sheetViews>
    <sheetView tabSelected="1" zoomScale="130" zoomScaleNormal="130" workbookViewId="0">
      <selection sqref="A1:G1"/>
    </sheetView>
  </sheetViews>
  <sheetFormatPr defaultColWidth="9.140625" defaultRowHeight="12" x14ac:dyDescent="0.2"/>
  <cols>
    <col min="1" max="1" width="22" style="11" bestFit="1" customWidth="1"/>
    <col min="2" max="7" width="8.7109375" style="7" customWidth="1"/>
    <col min="8" max="8" width="9.42578125" style="7" bestFit="1" customWidth="1"/>
    <col min="9" max="16384" width="9.140625" style="7"/>
  </cols>
  <sheetData>
    <row r="1" spans="1:8" s="2" customFormat="1" ht="36" customHeight="1" x14ac:dyDescent="0.2">
      <c r="A1" s="114" t="s">
        <v>66</v>
      </c>
      <c r="B1" s="115"/>
      <c r="C1" s="115"/>
      <c r="D1" s="115"/>
      <c r="E1" s="115"/>
      <c r="F1" s="115"/>
      <c r="G1" s="115"/>
      <c r="H1" s="1" t="s">
        <v>38</v>
      </c>
    </row>
    <row r="2" spans="1:8" s="5" customFormat="1" ht="33.75" x14ac:dyDescent="0.2">
      <c r="A2" s="21"/>
      <c r="B2" s="15" t="s">
        <v>67</v>
      </c>
      <c r="C2" s="15" t="s">
        <v>1</v>
      </c>
      <c r="D2" s="4" t="s">
        <v>2</v>
      </c>
      <c r="E2" s="4" t="s">
        <v>3</v>
      </c>
      <c r="F2" s="22" t="s">
        <v>4</v>
      </c>
      <c r="G2" s="20" t="s">
        <v>5</v>
      </c>
    </row>
    <row r="3" spans="1:8" s="5" customFormat="1" x14ac:dyDescent="0.2">
      <c r="A3" s="9" t="s">
        <v>6</v>
      </c>
      <c r="B3" s="8">
        <v>91.1</v>
      </c>
      <c r="C3" s="27">
        <v>6.1</v>
      </c>
      <c r="D3" s="27">
        <v>2.1</v>
      </c>
      <c r="E3" s="27">
        <v>0.7</v>
      </c>
      <c r="F3" s="23">
        <f t="shared" ref="F3:F11" si="0">100-B3</f>
        <v>8.9000000000000057</v>
      </c>
      <c r="G3" s="28">
        <v>2.1</v>
      </c>
    </row>
    <row r="4" spans="1:8" s="5" customFormat="1" x14ac:dyDescent="0.2">
      <c r="A4" s="9" t="s">
        <v>7</v>
      </c>
      <c r="B4" s="8">
        <v>83.9</v>
      </c>
      <c r="C4" s="29">
        <v>9</v>
      </c>
      <c r="D4" s="27">
        <v>3.8</v>
      </c>
      <c r="E4" s="27">
        <v>3.3</v>
      </c>
      <c r="F4" s="10">
        <f t="shared" si="0"/>
        <v>16.099999999999994</v>
      </c>
      <c r="G4" s="28">
        <v>2.7</v>
      </c>
    </row>
    <row r="5" spans="1:8" x14ac:dyDescent="0.2">
      <c r="A5" s="9" t="s">
        <v>8</v>
      </c>
      <c r="B5" s="8">
        <v>82.8</v>
      </c>
      <c r="C5" s="27">
        <v>8.6</v>
      </c>
      <c r="D5" s="27">
        <v>5.2</v>
      </c>
      <c r="E5" s="27">
        <v>3.4</v>
      </c>
      <c r="F5" s="10">
        <f t="shared" si="0"/>
        <v>17.200000000000003</v>
      </c>
      <c r="G5" s="28">
        <v>2.2000000000000002</v>
      </c>
    </row>
    <row r="6" spans="1:8" x14ac:dyDescent="0.2">
      <c r="A6" s="9" t="s">
        <v>9</v>
      </c>
      <c r="B6" s="8">
        <v>77.8</v>
      </c>
      <c r="C6" s="8">
        <v>13.3</v>
      </c>
      <c r="D6" s="27">
        <v>6.3</v>
      </c>
      <c r="E6" s="27">
        <v>2.5</v>
      </c>
      <c r="F6" s="10">
        <f t="shared" si="0"/>
        <v>22.200000000000003</v>
      </c>
      <c r="G6" s="28">
        <v>4.5999999999999996</v>
      </c>
    </row>
    <row r="7" spans="1:8" x14ac:dyDescent="0.2">
      <c r="A7" s="9" t="s">
        <v>62</v>
      </c>
      <c r="B7" s="8">
        <v>89.5</v>
      </c>
      <c r="C7" s="27">
        <v>7.6</v>
      </c>
      <c r="D7" s="27">
        <v>1.4</v>
      </c>
      <c r="E7" s="27">
        <v>1.5</v>
      </c>
      <c r="F7" s="10">
        <f t="shared" si="0"/>
        <v>10.5</v>
      </c>
      <c r="G7" s="28">
        <v>3.4</v>
      </c>
    </row>
    <row r="8" spans="1:8" x14ac:dyDescent="0.2">
      <c r="A8" s="9" t="s">
        <v>10</v>
      </c>
      <c r="B8" s="8">
        <v>83.7</v>
      </c>
      <c r="C8" s="8">
        <v>12.3</v>
      </c>
      <c r="D8" s="27">
        <v>2.7</v>
      </c>
      <c r="E8" s="27">
        <v>1.4</v>
      </c>
      <c r="F8" s="10">
        <f t="shared" si="0"/>
        <v>16.299999999999997</v>
      </c>
      <c r="G8" s="28">
        <v>1.5</v>
      </c>
    </row>
    <row r="9" spans="1:8" x14ac:dyDescent="0.2">
      <c r="A9" s="9" t="s">
        <v>11</v>
      </c>
      <c r="B9" s="8">
        <v>89.8</v>
      </c>
      <c r="C9" s="27">
        <v>7.7</v>
      </c>
      <c r="D9" s="27">
        <v>1.6</v>
      </c>
      <c r="E9" s="27">
        <v>0.9</v>
      </c>
      <c r="F9" s="10">
        <f t="shared" si="0"/>
        <v>10.200000000000003</v>
      </c>
      <c r="G9" s="28">
        <v>2.2999999999999998</v>
      </c>
    </row>
    <row r="10" spans="1:8" x14ac:dyDescent="0.2">
      <c r="A10" s="9" t="s">
        <v>64</v>
      </c>
      <c r="B10" s="8">
        <v>82.7</v>
      </c>
      <c r="C10" s="8">
        <v>13.1</v>
      </c>
      <c r="D10" s="27">
        <v>3.4</v>
      </c>
      <c r="E10" s="27">
        <v>0.8</v>
      </c>
      <c r="F10" s="10">
        <f t="shared" si="0"/>
        <v>17.299999999999997</v>
      </c>
      <c r="G10" s="28">
        <v>2.9</v>
      </c>
    </row>
    <row r="11" spans="1:8" x14ac:dyDescent="0.2">
      <c r="A11" s="9" t="s">
        <v>12</v>
      </c>
      <c r="B11" s="8">
        <v>76.2</v>
      </c>
      <c r="C11" s="8">
        <v>17.100000000000001</v>
      </c>
      <c r="D11" s="27">
        <v>4.9000000000000004</v>
      </c>
      <c r="E11" s="27">
        <v>1.8</v>
      </c>
      <c r="F11" s="10">
        <f t="shared" si="0"/>
        <v>23.799999999999997</v>
      </c>
      <c r="G11" s="28">
        <v>3.5</v>
      </c>
    </row>
    <row r="12" spans="1:8" x14ac:dyDescent="0.2">
      <c r="A12" s="9" t="s">
        <v>13</v>
      </c>
      <c r="B12" s="8" t="s">
        <v>41</v>
      </c>
      <c r="C12" s="27" t="s">
        <v>41</v>
      </c>
      <c r="D12" s="27" t="s">
        <v>41</v>
      </c>
      <c r="E12" s="27" t="s">
        <v>41</v>
      </c>
      <c r="F12" s="30" t="s">
        <v>41</v>
      </c>
      <c r="G12" s="28" t="s">
        <v>41</v>
      </c>
    </row>
    <row r="13" spans="1:8" x14ac:dyDescent="0.2">
      <c r="A13" s="9" t="s">
        <v>14</v>
      </c>
      <c r="B13" s="8">
        <v>91.9</v>
      </c>
      <c r="C13" s="27">
        <v>2.8</v>
      </c>
      <c r="D13" s="27">
        <v>3.4</v>
      </c>
      <c r="E13" s="27">
        <v>1.9</v>
      </c>
      <c r="F13" s="23">
        <f t="shared" ref="F13:F37" si="1">100-B13</f>
        <v>8.0999999999999943</v>
      </c>
      <c r="G13" s="28">
        <v>8.1</v>
      </c>
    </row>
    <row r="14" spans="1:8" x14ac:dyDescent="0.2">
      <c r="A14" s="9" t="s">
        <v>39</v>
      </c>
      <c r="B14" s="8">
        <v>90.8</v>
      </c>
      <c r="C14" s="27">
        <v>7.2</v>
      </c>
      <c r="D14" s="27">
        <v>1.7</v>
      </c>
      <c r="E14" s="27">
        <v>0.3</v>
      </c>
      <c r="F14" s="23">
        <f t="shared" si="1"/>
        <v>9.2000000000000028</v>
      </c>
      <c r="G14" s="31">
        <v>2</v>
      </c>
    </row>
    <row r="15" spans="1:8" x14ac:dyDescent="0.2">
      <c r="A15" s="9" t="s">
        <v>15</v>
      </c>
      <c r="B15" s="8">
        <v>81.3</v>
      </c>
      <c r="C15" s="8">
        <v>11.7</v>
      </c>
      <c r="D15" s="27">
        <v>4.7</v>
      </c>
      <c r="E15" s="27">
        <v>2.2000000000000002</v>
      </c>
      <c r="F15" s="10">
        <f t="shared" si="1"/>
        <v>18.700000000000003</v>
      </c>
      <c r="G15" s="28">
        <v>1.3</v>
      </c>
    </row>
    <row r="16" spans="1:8" x14ac:dyDescent="0.2">
      <c r="A16" s="9" t="s">
        <v>16</v>
      </c>
      <c r="B16" s="8">
        <v>83.7</v>
      </c>
      <c r="C16" s="27">
        <v>9.9</v>
      </c>
      <c r="D16" s="27">
        <v>4.4000000000000004</v>
      </c>
      <c r="E16" s="27">
        <v>2.1</v>
      </c>
      <c r="F16" s="10">
        <f t="shared" si="1"/>
        <v>16.299999999999997</v>
      </c>
      <c r="G16" s="28">
        <v>1.3</v>
      </c>
    </row>
    <row r="17" spans="1:7" x14ac:dyDescent="0.2">
      <c r="A17" s="9" t="s">
        <v>17</v>
      </c>
      <c r="B17" s="8">
        <v>93.3</v>
      </c>
      <c r="C17" s="27">
        <v>4.5</v>
      </c>
      <c r="D17" s="27">
        <v>1.3</v>
      </c>
      <c r="E17" s="27">
        <v>0.8</v>
      </c>
      <c r="F17" s="23">
        <f t="shared" si="1"/>
        <v>6.7000000000000028</v>
      </c>
      <c r="G17" s="28">
        <v>2.4</v>
      </c>
    </row>
    <row r="18" spans="1:7" x14ac:dyDescent="0.2">
      <c r="A18" s="9" t="s">
        <v>18</v>
      </c>
      <c r="B18" s="8">
        <v>84.3</v>
      </c>
      <c r="C18" s="8">
        <v>12.3</v>
      </c>
      <c r="D18" s="27">
        <v>2.2000000000000002</v>
      </c>
      <c r="E18" s="27">
        <v>1.2</v>
      </c>
      <c r="F18" s="10">
        <f t="shared" si="1"/>
        <v>15.700000000000003</v>
      </c>
      <c r="G18" s="28">
        <v>1.7</v>
      </c>
    </row>
    <row r="19" spans="1:7" x14ac:dyDescent="0.2">
      <c r="A19" s="9" t="s">
        <v>19</v>
      </c>
      <c r="B19" s="8">
        <v>79.900000000000006</v>
      </c>
      <c r="C19" s="8">
        <v>12.3</v>
      </c>
      <c r="D19" s="27">
        <v>5.0999999999999996</v>
      </c>
      <c r="E19" s="27">
        <v>2.7</v>
      </c>
      <c r="F19" s="10">
        <f t="shared" si="1"/>
        <v>20.099999999999994</v>
      </c>
      <c r="G19" s="28">
        <v>2.8</v>
      </c>
    </row>
    <row r="20" spans="1:7" x14ac:dyDescent="0.2">
      <c r="A20" s="9" t="s">
        <v>109</v>
      </c>
      <c r="B20" s="8">
        <v>82.6</v>
      </c>
      <c r="C20" s="27">
        <v>5.5</v>
      </c>
      <c r="D20" s="27">
        <v>5.6</v>
      </c>
      <c r="E20" s="27">
        <v>6.3</v>
      </c>
      <c r="F20" s="10">
        <f t="shared" si="1"/>
        <v>17.400000000000006</v>
      </c>
      <c r="G20" s="28">
        <v>6.4</v>
      </c>
    </row>
    <row r="21" spans="1:7" x14ac:dyDescent="0.2">
      <c r="A21" s="9" t="s">
        <v>33</v>
      </c>
      <c r="B21" s="8">
        <v>88.7</v>
      </c>
      <c r="C21" s="27">
        <v>7.8</v>
      </c>
      <c r="D21" s="27">
        <v>2.2999999999999998</v>
      </c>
      <c r="E21" s="27">
        <v>1.2</v>
      </c>
      <c r="F21" s="10">
        <f t="shared" si="1"/>
        <v>11.299999999999997</v>
      </c>
      <c r="G21" s="31">
        <v>1</v>
      </c>
    </row>
    <row r="22" spans="1:7" x14ac:dyDescent="0.2">
      <c r="A22" s="9" t="s">
        <v>20</v>
      </c>
      <c r="B22" s="8">
        <v>88.2</v>
      </c>
      <c r="C22" s="27">
        <v>7.1</v>
      </c>
      <c r="D22" s="27">
        <v>2.8</v>
      </c>
      <c r="E22" s="27">
        <v>1.9</v>
      </c>
      <c r="F22" s="10">
        <f t="shared" si="1"/>
        <v>11.799999999999997</v>
      </c>
      <c r="G22" s="28">
        <v>1.6</v>
      </c>
    </row>
    <row r="23" spans="1:7" x14ac:dyDescent="0.2">
      <c r="A23" s="9" t="s">
        <v>21</v>
      </c>
      <c r="B23" s="8">
        <v>93.6</v>
      </c>
      <c r="C23" s="27">
        <v>5.0999999999999996</v>
      </c>
      <c r="D23" s="27">
        <v>0.9</v>
      </c>
      <c r="E23" s="27">
        <v>0.4</v>
      </c>
      <c r="F23" s="23">
        <f t="shared" si="1"/>
        <v>6.4000000000000057</v>
      </c>
      <c r="G23" s="28">
        <v>2.5</v>
      </c>
    </row>
    <row r="24" spans="1:7" x14ac:dyDescent="0.2">
      <c r="A24" s="9" t="s">
        <v>22</v>
      </c>
      <c r="B24" s="8">
        <v>83.1</v>
      </c>
      <c r="C24" s="8">
        <v>10.1</v>
      </c>
      <c r="D24" s="27">
        <v>4.5</v>
      </c>
      <c r="E24" s="27">
        <v>2.4</v>
      </c>
      <c r="F24" s="10">
        <f t="shared" si="1"/>
        <v>16.900000000000006</v>
      </c>
      <c r="G24" s="28">
        <v>0.7</v>
      </c>
    </row>
    <row r="25" spans="1:7" x14ac:dyDescent="0.2">
      <c r="A25" s="9" t="s">
        <v>23</v>
      </c>
      <c r="B25" s="8">
        <v>72.5</v>
      </c>
      <c r="C25" s="8">
        <v>11.2</v>
      </c>
      <c r="D25" s="27">
        <v>8.4</v>
      </c>
      <c r="E25" s="27">
        <v>7.9</v>
      </c>
      <c r="F25" s="10">
        <f t="shared" si="1"/>
        <v>27.5</v>
      </c>
      <c r="G25" s="28">
        <v>2.6</v>
      </c>
    </row>
    <row r="26" spans="1:7" x14ac:dyDescent="0.2">
      <c r="A26" s="9" t="s">
        <v>24</v>
      </c>
      <c r="B26" s="8">
        <v>88.2</v>
      </c>
      <c r="C26" s="27">
        <v>8.6</v>
      </c>
      <c r="D26" s="27">
        <v>2.2999999999999998</v>
      </c>
      <c r="E26" s="27">
        <v>0.9</v>
      </c>
      <c r="F26" s="10">
        <f t="shared" si="1"/>
        <v>11.799999999999997</v>
      </c>
      <c r="G26" s="28">
        <v>0.1</v>
      </c>
    </row>
    <row r="27" spans="1:7" x14ac:dyDescent="0.2">
      <c r="A27" s="9" t="s">
        <v>65</v>
      </c>
      <c r="B27" s="8">
        <v>85.5</v>
      </c>
      <c r="C27" s="27">
        <v>6.2</v>
      </c>
      <c r="D27" s="27">
        <v>3.5</v>
      </c>
      <c r="E27" s="27">
        <v>4.8</v>
      </c>
      <c r="F27" s="10">
        <f t="shared" si="1"/>
        <v>14.5</v>
      </c>
      <c r="G27" s="28">
        <v>4.8</v>
      </c>
    </row>
    <row r="28" spans="1:7" x14ac:dyDescent="0.2">
      <c r="A28" s="9" t="s">
        <v>25</v>
      </c>
      <c r="B28" s="8">
        <v>92.9</v>
      </c>
      <c r="C28" s="27">
        <v>4.7</v>
      </c>
      <c r="D28" s="27">
        <v>1.1000000000000001</v>
      </c>
      <c r="E28" s="27">
        <v>1.2</v>
      </c>
      <c r="F28" s="23">
        <f t="shared" si="1"/>
        <v>7.0999999999999943</v>
      </c>
      <c r="G28" s="28">
        <v>9.6999999999999993</v>
      </c>
    </row>
    <row r="29" spans="1:7" x14ac:dyDescent="0.2">
      <c r="A29" s="9" t="s">
        <v>26</v>
      </c>
      <c r="B29" s="8">
        <v>89.5</v>
      </c>
      <c r="C29" s="27">
        <v>7.4</v>
      </c>
      <c r="D29" s="27">
        <v>1.9</v>
      </c>
      <c r="E29" s="27">
        <v>1.2</v>
      </c>
      <c r="F29" s="10">
        <f t="shared" si="1"/>
        <v>10.5</v>
      </c>
      <c r="G29" s="28">
        <v>1.6</v>
      </c>
    </row>
    <row r="30" spans="1:7" x14ac:dyDescent="0.2">
      <c r="A30" s="9" t="s">
        <v>27</v>
      </c>
      <c r="B30" s="8">
        <v>86.3</v>
      </c>
      <c r="C30" s="29">
        <v>7</v>
      </c>
      <c r="D30" s="27">
        <v>4.2</v>
      </c>
      <c r="E30" s="27">
        <v>2.5</v>
      </c>
      <c r="F30" s="10">
        <f t="shared" si="1"/>
        <v>13.700000000000003</v>
      </c>
      <c r="G30" s="28">
        <v>1.9</v>
      </c>
    </row>
    <row r="31" spans="1:7" x14ac:dyDescent="0.2">
      <c r="A31" s="9" t="s">
        <v>28</v>
      </c>
      <c r="B31" s="8">
        <v>85.3</v>
      </c>
      <c r="C31" s="27">
        <v>7.6</v>
      </c>
      <c r="D31" s="27">
        <v>4.5</v>
      </c>
      <c r="E31" s="27">
        <v>2.6</v>
      </c>
      <c r="F31" s="10">
        <f t="shared" si="1"/>
        <v>14.700000000000003</v>
      </c>
      <c r="G31" s="28">
        <v>2.5</v>
      </c>
    </row>
    <row r="32" spans="1:7" x14ac:dyDescent="0.2">
      <c r="A32" s="16" t="s">
        <v>40</v>
      </c>
      <c r="B32" s="8">
        <v>84.8</v>
      </c>
      <c r="C32" s="29">
        <v>7</v>
      </c>
      <c r="D32" s="27">
        <v>4.3</v>
      </c>
      <c r="E32" s="27">
        <v>3.8</v>
      </c>
      <c r="F32" s="10">
        <f t="shared" si="1"/>
        <v>15.200000000000003</v>
      </c>
      <c r="G32" s="31">
        <v>5</v>
      </c>
    </row>
    <row r="33" spans="1:7" x14ac:dyDescent="0.2">
      <c r="A33" s="9" t="s">
        <v>63</v>
      </c>
      <c r="B33" s="8">
        <v>89.5</v>
      </c>
      <c r="C33" s="27">
        <v>6.8</v>
      </c>
      <c r="D33" s="27">
        <v>2.2000000000000002</v>
      </c>
      <c r="E33" s="27">
        <v>1.6</v>
      </c>
      <c r="F33" s="10">
        <f t="shared" si="1"/>
        <v>10.5</v>
      </c>
      <c r="G33" s="28">
        <v>3.7</v>
      </c>
    </row>
    <row r="34" spans="1:7" x14ac:dyDescent="0.2">
      <c r="A34" s="9" t="s">
        <v>29</v>
      </c>
      <c r="B34" s="8">
        <v>87.1</v>
      </c>
      <c r="C34" s="27">
        <v>8.4</v>
      </c>
      <c r="D34" s="27">
        <v>2.8</v>
      </c>
      <c r="E34" s="27">
        <v>1.7</v>
      </c>
      <c r="F34" s="10">
        <f t="shared" si="1"/>
        <v>12.900000000000006</v>
      </c>
      <c r="G34" s="28">
        <v>2.1</v>
      </c>
    </row>
    <row r="35" spans="1:7" x14ac:dyDescent="0.2">
      <c r="A35" s="16" t="s">
        <v>34</v>
      </c>
      <c r="B35" s="8">
        <v>90.1</v>
      </c>
      <c r="C35" s="27">
        <v>6.5</v>
      </c>
      <c r="D35" s="27">
        <v>2.2000000000000002</v>
      </c>
      <c r="E35" s="27">
        <v>1.1000000000000001</v>
      </c>
      <c r="F35" s="10">
        <f t="shared" si="1"/>
        <v>9.9000000000000057</v>
      </c>
      <c r="G35" s="28">
        <v>1.2</v>
      </c>
    </row>
    <row r="36" spans="1:7" x14ac:dyDescent="0.2">
      <c r="A36" s="17" t="s">
        <v>30</v>
      </c>
      <c r="B36" s="8">
        <v>87.8</v>
      </c>
      <c r="C36" s="27">
        <v>8.1</v>
      </c>
      <c r="D36" s="27">
        <v>2.5</v>
      </c>
      <c r="E36" s="27">
        <v>1.7</v>
      </c>
      <c r="F36" s="10">
        <f t="shared" si="1"/>
        <v>12.200000000000003</v>
      </c>
      <c r="G36" s="28">
        <v>5.0999999999999996</v>
      </c>
    </row>
    <row r="37" spans="1:7" x14ac:dyDescent="0.2">
      <c r="A37" s="18" t="s">
        <v>31</v>
      </c>
      <c r="B37" s="8">
        <v>86.7</v>
      </c>
      <c r="C37" s="27">
        <v>7.5</v>
      </c>
      <c r="D37" s="27">
        <v>3.4</v>
      </c>
      <c r="E37" s="27">
        <v>2.4</v>
      </c>
      <c r="F37" s="19">
        <f t="shared" si="1"/>
        <v>13.299999999999997</v>
      </c>
      <c r="G37" s="31">
        <v>1</v>
      </c>
    </row>
    <row r="38" spans="1:7" ht="12" customHeight="1" x14ac:dyDescent="0.2">
      <c r="A38" s="32" t="s">
        <v>32</v>
      </c>
      <c r="B38" s="33">
        <f>AVERAGE(B3:B37)</f>
        <v>86.032352941176484</v>
      </c>
      <c r="C38" s="34">
        <f t="shared" ref="C38:G38" si="2">AVERAGE(C3:C37)</f>
        <v>8.4735294117647069</v>
      </c>
      <c r="D38" s="34">
        <f t="shared" si="2"/>
        <v>3.3411764705882359</v>
      </c>
      <c r="E38" s="34">
        <f t="shared" si="2"/>
        <v>2.15</v>
      </c>
      <c r="F38" s="35">
        <f t="shared" si="2"/>
        <v>13.967647058823529</v>
      </c>
      <c r="G38" s="34">
        <f t="shared" si="2"/>
        <v>2.8911764705882352</v>
      </c>
    </row>
    <row r="39" spans="1:7" x14ac:dyDescent="0.2">
      <c r="A39" s="113" t="s">
        <v>110</v>
      </c>
    </row>
  </sheetData>
  <sortState xmlns:xlrd2="http://schemas.microsoft.com/office/spreadsheetml/2017/richdata2" ref="A4:G37">
    <sortCondition ref="A3"/>
  </sortState>
  <mergeCells count="1">
    <mergeCell ref="A1:G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40"/>
  <sheetViews>
    <sheetView zoomScale="130" zoomScaleNormal="130" workbookViewId="0">
      <selection sqref="A1:O1"/>
    </sheetView>
  </sheetViews>
  <sheetFormatPr defaultColWidth="9.140625" defaultRowHeight="11.25" x14ac:dyDescent="0.2"/>
  <cols>
    <col min="1" max="1" width="19.85546875" style="58" customWidth="1"/>
    <col min="2" max="15" width="6" style="26" customWidth="1"/>
    <col min="16" max="16" width="9.42578125" style="26" bestFit="1" customWidth="1"/>
    <col min="17" max="16384" width="9.140625" style="26"/>
  </cols>
  <sheetData>
    <row r="1" spans="1:16" s="55" customFormat="1" ht="15.6" customHeight="1" x14ac:dyDescent="0.2">
      <c r="A1" s="127" t="s">
        <v>82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09" t="s">
        <v>52</v>
      </c>
    </row>
    <row r="2" spans="1:16" s="55" customFormat="1" ht="22.5" customHeight="1" x14ac:dyDescent="0.2">
      <c r="A2" s="56"/>
      <c r="B2" s="122" t="s">
        <v>67</v>
      </c>
      <c r="C2" s="122"/>
      <c r="D2" s="122" t="s">
        <v>47</v>
      </c>
      <c r="E2" s="122"/>
      <c r="F2" s="122" t="s">
        <v>48</v>
      </c>
      <c r="G2" s="122"/>
      <c r="H2" s="122" t="s">
        <v>49</v>
      </c>
      <c r="I2" s="122"/>
      <c r="J2" s="122" t="s">
        <v>50</v>
      </c>
      <c r="K2" s="122"/>
      <c r="L2" s="122" t="s">
        <v>51</v>
      </c>
      <c r="M2" s="122"/>
      <c r="N2" s="123" t="s">
        <v>5</v>
      </c>
      <c r="O2" s="122"/>
      <c r="P2" s="59"/>
    </row>
    <row r="3" spans="1:16" s="57" customFormat="1" x14ac:dyDescent="0.2">
      <c r="A3" s="21"/>
      <c r="B3" s="12" t="s">
        <v>35</v>
      </c>
      <c r="C3" s="12" t="s">
        <v>36</v>
      </c>
      <c r="D3" s="12" t="s">
        <v>35</v>
      </c>
      <c r="E3" s="12" t="s">
        <v>36</v>
      </c>
      <c r="F3" s="12" t="s">
        <v>35</v>
      </c>
      <c r="G3" s="12" t="s">
        <v>36</v>
      </c>
      <c r="H3" s="12" t="s">
        <v>35</v>
      </c>
      <c r="I3" s="12" t="s">
        <v>36</v>
      </c>
      <c r="J3" s="12" t="s">
        <v>35</v>
      </c>
      <c r="K3" s="12" t="s">
        <v>36</v>
      </c>
      <c r="L3" s="12" t="s">
        <v>35</v>
      </c>
      <c r="M3" s="12" t="s">
        <v>36</v>
      </c>
      <c r="N3" s="25" t="s">
        <v>35</v>
      </c>
      <c r="O3" s="12" t="s">
        <v>36</v>
      </c>
    </row>
    <row r="4" spans="1:16" s="57" customFormat="1" x14ac:dyDescent="0.2">
      <c r="A4" s="9" t="s">
        <v>6</v>
      </c>
      <c r="B4" s="8">
        <v>77.2</v>
      </c>
      <c r="C4" s="8">
        <v>88.6</v>
      </c>
      <c r="D4" s="8">
        <v>14.5</v>
      </c>
      <c r="E4" s="8">
        <v>10.1</v>
      </c>
      <c r="F4" s="29">
        <v>3</v>
      </c>
      <c r="G4" s="27">
        <v>0.9</v>
      </c>
      <c r="H4" s="27">
        <v>1.6</v>
      </c>
      <c r="I4" s="27">
        <v>0.1</v>
      </c>
      <c r="J4" s="27">
        <v>1.7</v>
      </c>
      <c r="K4" s="29">
        <v>0</v>
      </c>
      <c r="L4" s="29">
        <v>2</v>
      </c>
      <c r="M4" s="27">
        <v>0.3</v>
      </c>
      <c r="N4" s="28">
        <v>2.9</v>
      </c>
      <c r="O4" s="27">
        <v>0.7</v>
      </c>
    </row>
    <row r="5" spans="1:16" s="57" customFormat="1" x14ac:dyDescent="0.2">
      <c r="A5" s="9" t="s">
        <v>7</v>
      </c>
      <c r="B5" s="8">
        <v>66.900000000000006</v>
      </c>
      <c r="C5" s="8">
        <v>83.6</v>
      </c>
      <c r="D5" s="8">
        <v>16.2</v>
      </c>
      <c r="E5" s="27">
        <v>12</v>
      </c>
      <c r="F5" s="27">
        <v>5.8</v>
      </c>
      <c r="G5" s="27">
        <v>2.2000000000000002</v>
      </c>
      <c r="H5" s="27">
        <v>3.3</v>
      </c>
      <c r="I5" s="27">
        <v>0.8</v>
      </c>
      <c r="J5" s="27">
        <v>3.6</v>
      </c>
      <c r="K5" s="27">
        <v>0.6</v>
      </c>
      <c r="L5" s="27">
        <v>4.2</v>
      </c>
      <c r="M5" s="29">
        <v>1</v>
      </c>
      <c r="N5" s="28">
        <v>3.8</v>
      </c>
      <c r="O5" s="27">
        <v>1.9</v>
      </c>
    </row>
    <row r="6" spans="1:16" x14ac:dyDescent="0.2">
      <c r="A6" s="9" t="s">
        <v>8</v>
      </c>
      <c r="B6" s="27">
        <v>51</v>
      </c>
      <c r="C6" s="8">
        <v>66.900000000000006</v>
      </c>
      <c r="D6" s="8">
        <v>34.200000000000003</v>
      </c>
      <c r="E6" s="8">
        <v>31.1</v>
      </c>
      <c r="F6" s="27">
        <v>6.2</v>
      </c>
      <c r="G6" s="27">
        <v>0.9</v>
      </c>
      <c r="H6" s="27">
        <v>2.6</v>
      </c>
      <c r="I6" s="27">
        <v>0.8</v>
      </c>
      <c r="J6" s="27">
        <v>3.1</v>
      </c>
      <c r="K6" s="27">
        <v>0.2</v>
      </c>
      <c r="L6" s="27">
        <v>2.9</v>
      </c>
      <c r="M6" s="27">
        <v>0.2</v>
      </c>
      <c r="N6" s="28">
        <v>5.6</v>
      </c>
      <c r="O6" s="27">
        <v>4.5999999999999996</v>
      </c>
    </row>
    <row r="7" spans="1:16" x14ac:dyDescent="0.2">
      <c r="A7" s="9" t="s">
        <v>9</v>
      </c>
      <c r="B7" s="8">
        <v>58.6</v>
      </c>
      <c r="C7" s="8">
        <v>85.8</v>
      </c>
      <c r="D7" s="8">
        <v>12.9</v>
      </c>
      <c r="E7" s="27">
        <v>6.9</v>
      </c>
      <c r="F7" s="8">
        <v>12.2</v>
      </c>
      <c r="G7" s="27">
        <v>4.2</v>
      </c>
      <c r="H7" s="8">
        <v>10.6</v>
      </c>
      <c r="I7" s="27">
        <v>2.4</v>
      </c>
      <c r="J7" s="27">
        <v>4.7</v>
      </c>
      <c r="K7" s="27">
        <v>0.5</v>
      </c>
      <c r="L7" s="27">
        <v>1.1000000000000001</v>
      </c>
      <c r="M7" s="27">
        <v>0.2</v>
      </c>
      <c r="N7" s="31">
        <v>8</v>
      </c>
      <c r="O7" s="27">
        <v>5.3</v>
      </c>
    </row>
    <row r="8" spans="1:16" x14ac:dyDescent="0.2">
      <c r="A8" s="9" t="s">
        <v>62</v>
      </c>
      <c r="B8" s="8">
        <v>79.599999999999994</v>
      </c>
      <c r="C8" s="27">
        <v>89</v>
      </c>
      <c r="D8" s="8">
        <v>11.1</v>
      </c>
      <c r="E8" s="27">
        <v>9.1</v>
      </c>
      <c r="F8" s="27">
        <v>2.8</v>
      </c>
      <c r="G8" s="27">
        <v>0.5</v>
      </c>
      <c r="H8" s="27">
        <v>2.5</v>
      </c>
      <c r="I8" s="27">
        <v>1.1000000000000001</v>
      </c>
      <c r="J8" s="27">
        <v>1.1000000000000001</v>
      </c>
      <c r="K8" s="29">
        <v>0</v>
      </c>
      <c r="L8" s="27">
        <v>2.9</v>
      </c>
      <c r="M8" s="27">
        <v>0.2</v>
      </c>
      <c r="N8" s="28">
        <v>5.6</v>
      </c>
      <c r="O8" s="29">
        <v>5</v>
      </c>
    </row>
    <row r="9" spans="1:16" x14ac:dyDescent="0.2">
      <c r="A9" s="9" t="s">
        <v>10</v>
      </c>
      <c r="B9" s="8">
        <v>76.099999999999994</v>
      </c>
      <c r="C9" s="8">
        <v>95.8</v>
      </c>
      <c r="D9" s="29">
        <v>5</v>
      </c>
      <c r="E9" s="29">
        <v>3</v>
      </c>
      <c r="F9" s="27">
        <v>7.3</v>
      </c>
      <c r="G9" s="27">
        <v>0.4</v>
      </c>
      <c r="H9" s="27">
        <v>2.7</v>
      </c>
      <c r="I9" s="27">
        <v>0.3</v>
      </c>
      <c r="J9" s="29">
        <v>3</v>
      </c>
      <c r="K9" s="27">
        <v>0.2</v>
      </c>
      <c r="L9" s="27">
        <v>5.9</v>
      </c>
      <c r="M9" s="27">
        <v>0.3</v>
      </c>
      <c r="N9" s="28">
        <v>2.6</v>
      </c>
      <c r="O9" s="29">
        <v>1</v>
      </c>
    </row>
    <row r="10" spans="1:16" x14ac:dyDescent="0.2">
      <c r="A10" s="9" t="s">
        <v>11</v>
      </c>
      <c r="B10" s="8">
        <v>69.8</v>
      </c>
      <c r="C10" s="8">
        <v>79.5</v>
      </c>
      <c r="D10" s="8">
        <v>17.2</v>
      </c>
      <c r="E10" s="8">
        <v>18.399999999999999</v>
      </c>
      <c r="F10" s="27">
        <v>4.7</v>
      </c>
      <c r="G10" s="27">
        <v>0.8</v>
      </c>
      <c r="H10" s="27">
        <v>1.2</v>
      </c>
      <c r="I10" s="27">
        <v>0.6</v>
      </c>
      <c r="J10" s="27">
        <v>2.2000000000000002</v>
      </c>
      <c r="K10" s="27">
        <v>0.2</v>
      </c>
      <c r="L10" s="29">
        <v>5</v>
      </c>
      <c r="M10" s="27">
        <v>0.5</v>
      </c>
      <c r="N10" s="28">
        <v>3.1</v>
      </c>
      <c r="O10" s="27">
        <v>4.7</v>
      </c>
    </row>
    <row r="11" spans="1:16" x14ac:dyDescent="0.2">
      <c r="A11" s="9" t="s">
        <v>64</v>
      </c>
      <c r="B11" s="8">
        <v>58.1</v>
      </c>
      <c r="C11" s="8">
        <v>75.2</v>
      </c>
      <c r="D11" s="8">
        <v>24.6</v>
      </c>
      <c r="E11" s="27">
        <v>22</v>
      </c>
      <c r="F11" s="27">
        <v>5.9</v>
      </c>
      <c r="G11" s="27">
        <v>0.4</v>
      </c>
      <c r="H11" s="27">
        <v>5.0999999999999996</v>
      </c>
      <c r="I11" s="27">
        <v>1.6</v>
      </c>
      <c r="J11" s="27">
        <v>3.4</v>
      </c>
      <c r="K11" s="27">
        <v>0.4</v>
      </c>
      <c r="L11" s="29">
        <v>3</v>
      </c>
      <c r="M11" s="27">
        <v>0.4</v>
      </c>
      <c r="N11" s="31">
        <v>6</v>
      </c>
      <c r="O11" s="27">
        <v>5.4</v>
      </c>
    </row>
    <row r="12" spans="1:16" x14ac:dyDescent="0.2">
      <c r="A12" s="9" t="s">
        <v>12</v>
      </c>
      <c r="B12" s="8">
        <v>64.900000000000006</v>
      </c>
      <c r="C12" s="8">
        <v>86.9</v>
      </c>
      <c r="D12" s="8">
        <v>21.4</v>
      </c>
      <c r="E12" s="27">
        <v>11</v>
      </c>
      <c r="F12" s="27">
        <v>6.5</v>
      </c>
      <c r="G12" s="27">
        <v>1.1000000000000001</v>
      </c>
      <c r="H12" s="27">
        <v>3.2</v>
      </c>
      <c r="I12" s="27">
        <v>0.5</v>
      </c>
      <c r="J12" s="27">
        <v>1.9</v>
      </c>
      <c r="K12" s="27">
        <v>0.3</v>
      </c>
      <c r="L12" s="27">
        <v>2.1</v>
      </c>
      <c r="M12" s="27">
        <v>0.2</v>
      </c>
      <c r="N12" s="28">
        <v>2.6</v>
      </c>
      <c r="O12" s="27">
        <v>2.2999999999999998</v>
      </c>
    </row>
    <row r="13" spans="1:16" x14ac:dyDescent="0.2">
      <c r="A13" s="9" t="s">
        <v>13</v>
      </c>
      <c r="B13" s="27" t="s">
        <v>41</v>
      </c>
      <c r="C13" s="27" t="s">
        <v>41</v>
      </c>
      <c r="D13" s="27" t="s">
        <v>41</v>
      </c>
      <c r="E13" s="27" t="s">
        <v>41</v>
      </c>
      <c r="F13" s="27" t="s">
        <v>41</v>
      </c>
      <c r="G13" s="27" t="s">
        <v>41</v>
      </c>
      <c r="H13" s="27" t="s">
        <v>41</v>
      </c>
      <c r="I13" s="27" t="s">
        <v>41</v>
      </c>
      <c r="J13" s="27" t="s">
        <v>41</v>
      </c>
      <c r="K13" s="27" t="s">
        <v>41</v>
      </c>
      <c r="L13" s="27" t="s">
        <v>41</v>
      </c>
      <c r="M13" s="27" t="s">
        <v>41</v>
      </c>
      <c r="N13" s="28" t="s">
        <v>41</v>
      </c>
      <c r="O13" s="27" t="s">
        <v>41</v>
      </c>
    </row>
    <row r="14" spans="1:16" x14ac:dyDescent="0.2">
      <c r="A14" s="9" t="s">
        <v>14</v>
      </c>
      <c r="B14" s="8">
        <v>68.5</v>
      </c>
      <c r="C14" s="8">
        <v>71.5</v>
      </c>
      <c r="D14" s="8">
        <v>18.899999999999999</v>
      </c>
      <c r="E14" s="8">
        <v>25.2</v>
      </c>
      <c r="F14" s="27">
        <v>5.0999999999999996</v>
      </c>
      <c r="G14" s="29">
        <v>2</v>
      </c>
      <c r="H14" s="27">
        <v>3.4</v>
      </c>
      <c r="I14" s="27">
        <v>0.6</v>
      </c>
      <c r="J14" s="27">
        <v>2.1</v>
      </c>
      <c r="K14" s="27">
        <v>0.3</v>
      </c>
      <c r="L14" s="29">
        <v>2</v>
      </c>
      <c r="M14" s="27">
        <v>0.4</v>
      </c>
      <c r="N14" s="28">
        <v>5.5</v>
      </c>
      <c r="O14" s="27">
        <v>6.1</v>
      </c>
    </row>
    <row r="15" spans="1:16" x14ac:dyDescent="0.2">
      <c r="A15" s="9" t="s">
        <v>39</v>
      </c>
      <c r="B15" s="8">
        <v>62.9</v>
      </c>
      <c r="C15" s="8">
        <v>71.8</v>
      </c>
      <c r="D15" s="8">
        <v>31.5</v>
      </c>
      <c r="E15" s="8">
        <v>27.3</v>
      </c>
      <c r="F15" s="27">
        <v>2.8</v>
      </c>
      <c r="G15" s="27">
        <v>0.8</v>
      </c>
      <c r="H15" s="27">
        <v>0.3</v>
      </c>
      <c r="I15" s="29">
        <v>0</v>
      </c>
      <c r="J15" s="27">
        <v>0.2</v>
      </c>
      <c r="K15" s="29">
        <v>0</v>
      </c>
      <c r="L15" s="27">
        <v>2.2999999999999998</v>
      </c>
      <c r="M15" s="29">
        <v>0</v>
      </c>
      <c r="N15" s="28">
        <v>4.5999999999999996</v>
      </c>
      <c r="O15" s="27">
        <v>4.0999999999999996</v>
      </c>
    </row>
    <row r="16" spans="1:16" x14ac:dyDescent="0.2">
      <c r="A16" s="9" t="s">
        <v>15</v>
      </c>
      <c r="B16" s="8">
        <v>41.1</v>
      </c>
      <c r="C16" s="8">
        <v>61.5</v>
      </c>
      <c r="D16" s="8">
        <v>49.8</v>
      </c>
      <c r="E16" s="8">
        <v>37.4</v>
      </c>
      <c r="F16" s="27">
        <v>4.9000000000000004</v>
      </c>
      <c r="G16" s="27">
        <v>0.8</v>
      </c>
      <c r="H16" s="27">
        <v>1.7</v>
      </c>
      <c r="I16" s="27">
        <v>0.2</v>
      </c>
      <c r="J16" s="27">
        <v>1.6</v>
      </c>
      <c r="K16" s="27">
        <v>0.1</v>
      </c>
      <c r="L16" s="27">
        <v>0.8</v>
      </c>
      <c r="M16" s="29">
        <v>0</v>
      </c>
      <c r="N16" s="31">
        <v>0</v>
      </c>
      <c r="O16" s="29">
        <v>0</v>
      </c>
    </row>
    <row r="17" spans="1:15" x14ac:dyDescent="0.2">
      <c r="A17" s="9" t="s">
        <v>16</v>
      </c>
      <c r="B17" s="27">
        <v>64</v>
      </c>
      <c r="C17" s="8">
        <v>73.8</v>
      </c>
      <c r="D17" s="8">
        <v>22.9</v>
      </c>
      <c r="E17" s="8">
        <v>24.6</v>
      </c>
      <c r="F17" s="29">
        <v>6</v>
      </c>
      <c r="G17" s="29">
        <v>1</v>
      </c>
      <c r="H17" s="27">
        <v>2.4</v>
      </c>
      <c r="I17" s="27">
        <v>0.2</v>
      </c>
      <c r="J17" s="27">
        <v>2.1</v>
      </c>
      <c r="K17" s="27">
        <v>0.2</v>
      </c>
      <c r="L17" s="27">
        <v>2.5</v>
      </c>
      <c r="M17" s="27">
        <v>0.3</v>
      </c>
      <c r="N17" s="28">
        <v>2.9</v>
      </c>
      <c r="O17" s="27">
        <v>3.1</v>
      </c>
    </row>
    <row r="18" spans="1:15" x14ac:dyDescent="0.2">
      <c r="A18" s="9" t="s">
        <v>17</v>
      </c>
      <c r="B18" s="8">
        <v>70.099999999999994</v>
      </c>
      <c r="C18" s="8">
        <v>76.400000000000006</v>
      </c>
      <c r="D18" s="8">
        <v>22.6</v>
      </c>
      <c r="E18" s="8">
        <v>22.3</v>
      </c>
      <c r="F18" s="27">
        <v>4.2</v>
      </c>
      <c r="G18" s="27">
        <v>0.5</v>
      </c>
      <c r="H18" s="27">
        <v>1.4</v>
      </c>
      <c r="I18" s="27">
        <v>0.4</v>
      </c>
      <c r="J18" s="27">
        <v>0.5</v>
      </c>
      <c r="K18" s="29">
        <v>0</v>
      </c>
      <c r="L18" s="27">
        <v>1.1000000000000001</v>
      </c>
      <c r="M18" s="27">
        <v>0.3</v>
      </c>
      <c r="N18" s="28">
        <v>3.7</v>
      </c>
      <c r="O18" s="29">
        <v>2</v>
      </c>
    </row>
    <row r="19" spans="1:15" x14ac:dyDescent="0.2">
      <c r="A19" s="9" t="s">
        <v>18</v>
      </c>
      <c r="B19" s="8">
        <v>71.7</v>
      </c>
      <c r="C19" s="8">
        <v>83.6</v>
      </c>
      <c r="D19" s="8">
        <v>18.3</v>
      </c>
      <c r="E19" s="8">
        <v>13.9</v>
      </c>
      <c r="F19" s="27">
        <v>4.5999999999999996</v>
      </c>
      <c r="G19" s="27">
        <v>1.6</v>
      </c>
      <c r="H19" s="27">
        <v>2.2999999999999998</v>
      </c>
      <c r="I19" s="27">
        <v>0.6</v>
      </c>
      <c r="J19" s="27">
        <v>1.1000000000000001</v>
      </c>
      <c r="K19" s="27">
        <v>0.2</v>
      </c>
      <c r="L19" s="29">
        <v>2</v>
      </c>
      <c r="M19" s="27">
        <v>0.1</v>
      </c>
      <c r="N19" s="28">
        <v>5.5</v>
      </c>
      <c r="O19" s="27">
        <v>4.0999999999999996</v>
      </c>
    </row>
    <row r="20" spans="1:15" x14ac:dyDescent="0.2">
      <c r="A20" s="9" t="s">
        <v>19</v>
      </c>
      <c r="B20" s="8">
        <v>59.1</v>
      </c>
      <c r="C20" s="27">
        <v>75</v>
      </c>
      <c r="D20" s="8">
        <v>28.6</v>
      </c>
      <c r="E20" s="8">
        <v>22.4</v>
      </c>
      <c r="F20" s="27">
        <v>5.4</v>
      </c>
      <c r="G20" s="27">
        <v>1.4</v>
      </c>
      <c r="H20" s="27">
        <v>3.7</v>
      </c>
      <c r="I20" s="27">
        <v>0.8</v>
      </c>
      <c r="J20" s="27">
        <v>1.7</v>
      </c>
      <c r="K20" s="27">
        <v>0.1</v>
      </c>
      <c r="L20" s="27">
        <v>1.4</v>
      </c>
      <c r="M20" s="27">
        <v>0.3</v>
      </c>
      <c r="N20" s="28">
        <v>3.8</v>
      </c>
      <c r="O20" s="27">
        <v>3.1</v>
      </c>
    </row>
    <row r="21" spans="1:15" x14ac:dyDescent="0.2">
      <c r="A21" s="9" t="s">
        <v>109</v>
      </c>
      <c r="B21" s="8">
        <v>54.9</v>
      </c>
      <c r="C21" s="8">
        <v>55.7</v>
      </c>
      <c r="D21" s="8">
        <v>23.8</v>
      </c>
      <c r="E21" s="8">
        <v>33.1</v>
      </c>
      <c r="F21" s="27">
        <v>7.6</v>
      </c>
      <c r="G21" s="27">
        <v>6.3</v>
      </c>
      <c r="H21" s="29">
        <v>4</v>
      </c>
      <c r="I21" s="27">
        <v>2.2999999999999998</v>
      </c>
      <c r="J21" s="27">
        <v>4.4000000000000004</v>
      </c>
      <c r="K21" s="27">
        <v>0.8</v>
      </c>
      <c r="L21" s="27">
        <v>5.2</v>
      </c>
      <c r="M21" s="27">
        <v>1.8</v>
      </c>
      <c r="N21" s="31">
        <v>8</v>
      </c>
      <c r="O21" s="27">
        <v>6.5</v>
      </c>
    </row>
    <row r="22" spans="1:15" x14ac:dyDescent="0.2">
      <c r="A22" s="9" t="s">
        <v>33</v>
      </c>
      <c r="B22" s="8">
        <v>67.900000000000006</v>
      </c>
      <c r="C22" s="8">
        <v>75.5</v>
      </c>
      <c r="D22" s="8">
        <v>18.100000000000001</v>
      </c>
      <c r="E22" s="8">
        <v>21.7</v>
      </c>
      <c r="F22" s="27">
        <v>5.7</v>
      </c>
      <c r="G22" s="27">
        <v>1.3</v>
      </c>
      <c r="H22" s="27">
        <v>2.2000000000000002</v>
      </c>
      <c r="I22" s="27">
        <v>0.4</v>
      </c>
      <c r="J22" s="27">
        <v>1.9</v>
      </c>
      <c r="K22" s="27">
        <v>0.5</v>
      </c>
      <c r="L22" s="27">
        <v>4.2</v>
      </c>
      <c r="M22" s="27">
        <v>0.7</v>
      </c>
      <c r="N22" s="28">
        <v>2.2000000000000002</v>
      </c>
      <c r="O22" s="27">
        <v>1.6</v>
      </c>
    </row>
    <row r="23" spans="1:15" x14ac:dyDescent="0.2">
      <c r="A23" s="9" t="s">
        <v>20</v>
      </c>
      <c r="B23" s="8">
        <v>61.4</v>
      </c>
      <c r="C23" s="8">
        <v>68.7</v>
      </c>
      <c r="D23" s="8">
        <v>25.3</v>
      </c>
      <c r="E23" s="8">
        <v>29.9</v>
      </c>
      <c r="F23" s="27">
        <v>4.0999999999999996</v>
      </c>
      <c r="G23" s="29">
        <v>1</v>
      </c>
      <c r="H23" s="27">
        <v>3.2</v>
      </c>
      <c r="I23" s="27">
        <v>0.3</v>
      </c>
      <c r="J23" s="27">
        <v>1.9</v>
      </c>
      <c r="K23" s="27">
        <v>0.2</v>
      </c>
      <c r="L23" s="27">
        <v>4.2</v>
      </c>
      <c r="M23" s="29">
        <v>0</v>
      </c>
      <c r="N23" s="28">
        <v>2.9</v>
      </c>
      <c r="O23" s="27">
        <v>2.7</v>
      </c>
    </row>
    <row r="24" spans="1:15" x14ac:dyDescent="0.2">
      <c r="A24" s="9" t="s">
        <v>21</v>
      </c>
      <c r="B24" s="8">
        <v>76.599999999999994</v>
      </c>
      <c r="C24" s="8">
        <v>83.5</v>
      </c>
      <c r="D24" s="8">
        <v>18.3</v>
      </c>
      <c r="E24" s="8">
        <v>14.1</v>
      </c>
      <c r="F24" s="27">
        <v>1.9</v>
      </c>
      <c r="G24" s="27">
        <v>1.1000000000000001</v>
      </c>
      <c r="H24" s="29">
        <v>1</v>
      </c>
      <c r="I24" s="27">
        <v>0.2</v>
      </c>
      <c r="J24" s="27">
        <v>0.8</v>
      </c>
      <c r="K24" s="27">
        <v>0.4</v>
      </c>
      <c r="L24" s="27">
        <v>1.5</v>
      </c>
      <c r="M24" s="27">
        <v>0.7</v>
      </c>
      <c r="N24" s="28">
        <v>6.4</v>
      </c>
      <c r="O24" s="27">
        <v>5.0999999999999996</v>
      </c>
    </row>
    <row r="25" spans="1:15" x14ac:dyDescent="0.2">
      <c r="A25" s="9" t="s">
        <v>22</v>
      </c>
      <c r="B25" s="8">
        <v>70.7</v>
      </c>
      <c r="C25" s="27">
        <v>87</v>
      </c>
      <c r="D25" s="8">
        <v>13.2</v>
      </c>
      <c r="E25" s="8">
        <v>10.199999999999999</v>
      </c>
      <c r="F25" s="27">
        <v>2.4</v>
      </c>
      <c r="G25" s="27">
        <v>2.2999999999999998</v>
      </c>
      <c r="H25" s="29">
        <v>2</v>
      </c>
      <c r="I25" s="29">
        <v>0</v>
      </c>
      <c r="J25" s="27">
        <v>4.4000000000000004</v>
      </c>
      <c r="K25" s="27">
        <v>0.5</v>
      </c>
      <c r="L25" s="27">
        <v>7.3</v>
      </c>
      <c r="M25" s="29">
        <v>0</v>
      </c>
      <c r="N25" s="28">
        <v>1.4</v>
      </c>
      <c r="O25" s="27">
        <v>1.8</v>
      </c>
    </row>
    <row r="26" spans="1:15" x14ac:dyDescent="0.2">
      <c r="A26" s="9" t="s">
        <v>23</v>
      </c>
      <c r="B26" s="8">
        <v>50.5</v>
      </c>
      <c r="C26" s="8">
        <v>73.400000000000006</v>
      </c>
      <c r="D26" s="8">
        <v>28.6</v>
      </c>
      <c r="E26" s="8">
        <v>22.4</v>
      </c>
      <c r="F26" s="27">
        <v>7.5</v>
      </c>
      <c r="G26" s="27">
        <v>1.8</v>
      </c>
      <c r="H26" s="27">
        <v>4.7</v>
      </c>
      <c r="I26" s="27">
        <v>0.8</v>
      </c>
      <c r="J26" s="27">
        <v>4.5999999999999996</v>
      </c>
      <c r="K26" s="27">
        <v>0.6</v>
      </c>
      <c r="L26" s="27">
        <v>4.2</v>
      </c>
      <c r="M26" s="29">
        <v>1</v>
      </c>
      <c r="N26" s="28">
        <v>3.1</v>
      </c>
      <c r="O26" s="27">
        <v>2.2000000000000002</v>
      </c>
    </row>
    <row r="27" spans="1:15" x14ac:dyDescent="0.2">
      <c r="A27" s="9" t="s">
        <v>24</v>
      </c>
      <c r="B27" s="8">
        <v>60.3</v>
      </c>
      <c r="C27" s="8">
        <v>69.2</v>
      </c>
      <c r="D27" s="27">
        <v>31</v>
      </c>
      <c r="E27" s="8">
        <v>28.8</v>
      </c>
      <c r="F27" s="27">
        <v>3.9</v>
      </c>
      <c r="G27" s="27">
        <v>1.3</v>
      </c>
      <c r="H27" s="27">
        <v>1.6</v>
      </c>
      <c r="I27" s="27">
        <v>0.5</v>
      </c>
      <c r="J27" s="27">
        <v>1.2</v>
      </c>
      <c r="K27" s="29">
        <v>0</v>
      </c>
      <c r="L27" s="27">
        <v>2.1</v>
      </c>
      <c r="M27" s="27">
        <v>0.1</v>
      </c>
      <c r="N27" s="28">
        <v>0.4</v>
      </c>
      <c r="O27" s="27">
        <v>0.3</v>
      </c>
    </row>
    <row r="28" spans="1:15" x14ac:dyDescent="0.2">
      <c r="A28" s="9" t="s">
        <v>65</v>
      </c>
      <c r="B28" s="8">
        <v>57.5</v>
      </c>
      <c r="C28" s="8">
        <v>68.900000000000006</v>
      </c>
      <c r="D28" s="8">
        <v>29.3</v>
      </c>
      <c r="E28" s="8">
        <v>26.4</v>
      </c>
      <c r="F28" s="27">
        <v>5.7</v>
      </c>
      <c r="G28" s="29">
        <v>2</v>
      </c>
      <c r="H28" s="27">
        <v>2.1</v>
      </c>
      <c r="I28" s="27">
        <v>0.7</v>
      </c>
      <c r="J28" s="27">
        <v>3.4</v>
      </c>
      <c r="K28" s="27">
        <v>1.4</v>
      </c>
      <c r="L28" s="27">
        <v>1.9</v>
      </c>
      <c r="M28" s="27">
        <v>0.7</v>
      </c>
      <c r="N28" s="28">
        <v>5.5</v>
      </c>
      <c r="O28" s="27">
        <v>6.8</v>
      </c>
    </row>
    <row r="29" spans="1:15" x14ac:dyDescent="0.2">
      <c r="A29" s="9" t="s">
        <v>25</v>
      </c>
      <c r="B29" s="8">
        <v>89.3</v>
      </c>
      <c r="C29" s="8">
        <v>96.7</v>
      </c>
      <c r="D29" s="27">
        <v>3.9</v>
      </c>
      <c r="E29" s="27">
        <v>2.2000000000000002</v>
      </c>
      <c r="F29" s="27">
        <v>2.1</v>
      </c>
      <c r="G29" s="27">
        <v>0.8</v>
      </c>
      <c r="H29" s="27">
        <v>2.5</v>
      </c>
      <c r="I29" s="27">
        <v>0.1</v>
      </c>
      <c r="J29" s="27">
        <v>0.9</v>
      </c>
      <c r="K29" s="27">
        <v>0.1</v>
      </c>
      <c r="L29" s="27">
        <v>1.3</v>
      </c>
      <c r="M29" s="27">
        <v>0.2</v>
      </c>
      <c r="N29" s="60">
        <v>10.1</v>
      </c>
      <c r="O29" s="27">
        <v>9.4</v>
      </c>
    </row>
    <row r="30" spans="1:15" x14ac:dyDescent="0.2">
      <c r="A30" s="9" t="s">
        <v>26</v>
      </c>
      <c r="B30" s="8">
        <v>79.5</v>
      </c>
      <c r="C30" s="8">
        <v>92.9</v>
      </c>
      <c r="D30" s="27">
        <v>7.5</v>
      </c>
      <c r="E30" s="27">
        <v>4.5999999999999996</v>
      </c>
      <c r="F30" s="27">
        <v>3.7</v>
      </c>
      <c r="G30" s="29">
        <v>1</v>
      </c>
      <c r="H30" s="27">
        <v>1.2</v>
      </c>
      <c r="I30" s="27">
        <v>0.9</v>
      </c>
      <c r="J30" s="27">
        <v>2.4</v>
      </c>
      <c r="K30" s="27">
        <v>0.2</v>
      </c>
      <c r="L30" s="27">
        <v>5.6</v>
      </c>
      <c r="M30" s="27">
        <v>0.2</v>
      </c>
      <c r="N30" s="31">
        <v>3</v>
      </c>
      <c r="O30" s="27">
        <v>1.6</v>
      </c>
    </row>
    <row r="31" spans="1:15" x14ac:dyDescent="0.2">
      <c r="A31" s="9" t="s">
        <v>27</v>
      </c>
      <c r="B31" s="8">
        <v>67.900000000000006</v>
      </c>
      <c r="C31" s="8">
        <v>78.599999999999994</v>
      </c>
      <c r="D31" s="8">
        <v>20.8</v>
      </c>
      <c r="E31" s="8">
        <v>20.3</v>
      </c>
      <c r="F31" s="27">
        <v>4.8</v>
      </c>
      <c r="G31" s="27">
        <v>0.4</v>
      </c>
      <c r="H31" s="27">
        <v>2.8</v>
      </c>
      <c r="I31" s="27">
        <v>0.4</v>
      </c>
      <c r="J31" s="29">
        <v>1</v>
      </c>
      <c r="K31" s="27">
        <v>0.1</v>
      </c>
      <c r="L31" s="27">
        <v>2.7</v>
      </c>
      <c r="M31" s="27">
        <v>0.1</v>
      </c>
      <c r="N31" s="31">
        <v>4</v>
      </c>
      <c r="O31" s="27">
        <v>1.9</v>
      </c>
    </row>
    <row r="32" spans="1:15" x14ac:dyDescent="0.2">
      <c r="A32" s="9" t="s">
        <v>28</v>
      </c>
      <c r="B32" s="27">
        <v>55</v>
      </c>
      <c r="C32" s="8">
        <v>67.099999999999994</v>
      </c>
      <c r="D32" s="8">
        <v>30.3</v>
      </c>
      <c r="E32" s="8">
        <v>30.5</v>
      </c>
      <c r="F32" s="27">
        <v>8.1999999999999993</v>
      </c>
      <c r="G32" s="27">
        <v>1.3</v>
      </c>
      <c r="H32" s="27">
        <v>3.3</v>
      </c>
      <c r="I32" s="27">
        <v>0.5</v>
      </c>
      <c r="J32" s="27">
        <v>1.9</v>
      </c>
      <c r="K32" s="27">
        <v>0.3</v>
      </c>
      <c r="L32" s="27">
        <v>1.3</v>
      </c>
      <c r="M32" s="27">
        <v>0.3</v>
      </c>
      <c r="N32" s="28">
        <v>4.0999999999999996</v>
      </c>
      <c r="O32" s="27">
        <v>4.5999999999999996</v>
      </c>
    </row>
    <row r="33" spans="1:15" x14ac:dyDescent="0.2">
      <c r="A33" s="16" t="s">
        <v>40</v>
      </c>
      <c r="B33" s="8">
        <v>60.4</v>
      </c>
      <c r="C33" s="8">
        <v>75.099999999999994</v>
      </c>
      <c r="D33" s="27">
        <v>20</v>
      </c>
      <c r="E33" s="8">
        <v>21.7</v>
      </c>
      <c r="F33" s="27">
        <v>5.0999999999999996</v>
      </c>
      <c r="G33" s="27">
        <v>1.5</v>
      </c>
      <c r="H33" s="27">
        <v>4.5999999999999996</v>
      </c>
      <c r="I33" s="27">
        <v>0.7</v>
      </c>
      <c r="J33" s="27">
        <v>3.5</v>
      </c>
      <c r="K33" s="27">
        <v>0.4</v>
      </c>
      <c r="L33" s="27">
        <v>6.4</v>
      </c>
      <c r="M33" s="27">
        <v>0.6</v>
      </c>
      <c r="N33" s="28">
        <v>5.7</v>
      </c>
      <c r="O33" s="27">
        <v>6.9</v>
      </c>
    </row>
    <row r="34" spans="1:15" x14ac:dyDescent="0.2">
      <c r="A34" s="9" t="s">
        <v>63</v>
      </c>
      <c r="B34" s="8">
        <v>63.9</v>
      </c>
      <c r="C34" s="8">
        <v>68.7</v>
      </c>
      <c r="D34" s="8">
        <v>24.6</v>
      </c>
      <c r="E34" s="8">
        <v>29.3</v>
      </c>
      <c r="F34" s="27">
        <v>5.4</v>
      </c>
      <c r="G34" s="27">
        <v>1.1000000000000001</v>
      </c>
      <c r="H34" s="27">
        <v>2.4</v>
      </c>
      <c r="I34" s="27">
        <v>0.5</v>
      </c>
      <c r="J34" s="27">
        <v>1.4</v>
      </c>
      <c r="K34" s="27">
        <v>0.1</v>
      </c>
      <c r="L34" s="27">
        <v>2.4</v>
      </c>
      <c r="M34" s="27">
        <v>0.4</v>
      </c>
      <c r="N34" s="28">
        <v>4.0999999999999996</v>
      </c>
      <c r="O34" s="27">
        <v>3.8</v>
      </c>
    </row>
    <row r="35" spans="1:15" x14ac:dyDescent="0.2">
      <c r="A35" s="9" t="s">
        <v>29</v>
      </c>
      <c r="B35" s="8">
        <v>66.400000000000006</v>
      </c>
      <c r="C35" s="8">
        <v>80.2</v>
      </c>
      <c r="D35" s="8">
        <v>18.399999999999999</v>
      </c>
      <c r="E35" s="27">
        <v>18</v>
      </c>
      <c r="F35" s="27">
        <v>5.4</v>
      </c>
      <c r="G35" s="27">
        <v>1.2</v>
      </c>
      <c r="H35" s="27">
        <v>2.7</v>
      </c>
      <c r="I35" s="27">
        <v>0.2</v>
      </c>
      <c r="J35" s="27">
        <v>3.4</v>
      </c>
      <c r="K35" s="27">
        <v>0.2</v>
      </c>
      <c r="L35" s="27">
        <v>3.8</v>
      </c>
      <c r="M35" s="27">
        <v>0.2</v>
      </c>
      <c r="N35" s="31">
        <v>4</v>
      </c>
      <c r="O35" s="27">
        <v>3.7</v>
      </c>
    </row>
    <row r="36" spans="1:15" x14ac:dyDescent="0.2">
      <c r="A36" s="16" t="s">
        <v>34</v>
      </c>
      <c r="B36" s="8">
        <v>70.2</v>
      </c>
      <c r="C36" s="8">
        <v>79.099999999999994</v>
      </c>
      <c r="D36" s="8">
        <v>22.7</v>
      </c>
      <c r="E36" s="8">
        <v>19.399999999999999</v>
      </c>
      <c r="F36" s="27">
        <v>1.8</v>
      </c>
      <c r="G36" s="27">
        <v>0.7</v>
      </c>
      <c r="H36" s="27">
        <v>1.3</v>
      </c>
      <c r="I36" s="27">
        <v>0.4</v>
      </c>
      <c r="J36" s="27">
        <v>1.8</v>
      </c>
      <c r="K36" s="27">
        <v>0.2</v>
      </c>
      <c r="L36" s="27">
        <v>2.2000000000000002</v>
      </c>
      <c r="M36" s="27">
        <v>0.2</v>
      </c>
      <c r="N36" s="28">
        <v>3.1</v>
      </c>
      <c r="O36" s="27">
        <v>4.7</v>
      </c>
    </row>
    <row r="37" spans="1:15" x14ac:dyDescent="0.2">
      <c r="A37" s="17" t="s">
        <v>30</v>
      </c>
      <c r="B37" s="8">
        <v>62.5</v>
      </c>
      <c r="C37" s="8">
        <v>75.3</v>
      </c>
      <c r="D37" s="8">
        <v>23.7</v>
      </c>
      <c r="E37" s="27">
        <v>22</v>
      </c>
      <c r="F37" s="27">
        <v>3.3</v>
      </c>
      <c r="G37" s="27">
        <v>0.9</v>
      </c>
      <c r="H37" s="29">
        <v>2</v>
      </c>
      <c r="I37" s="27">
        <v>0.4</v>
      </c>
      <c r="J37" s="27">
        <v>1.6</v>
      </c>
      <c r="K37" s="27">
        <v>0.8</v>
      </c>
      <c r="L37" s="27">
        <v>6.9</v>
      </c>
      <c r="M37" s="27">
        <v>0.5</v>
      </c>
      <c r="N37" s="28">
        <v>9.9</v>
      </c>
      <c r="O37" s="27">
        <v>6.4</v>
      </c>
    </row>
    <row r="38" spans="1:15" x14ac:dyDescent="0.2">
      <c r="A38" s="18" t="s">
        <v>31</v>
      </c>
      <c r="B38" s="8">
        <v>78.2</v>
      </c>
      <c r="C38" s="8">
        <v>93.8</v>
      </c>
      <c r="D38" s="27">
        <v>5.3</v>
      </c>
      <c r="E38" s="27">
        <v>3.5</v>
      </c>
      <c r="F38" s="27">
        <v>5.2</v>
      </c>
      <c r="G38" s="27">
        <v>1.2</v>
      </c>
      <c r="H38" s="27">
        <v>2.8</v>
      </c>
      <c r="I38" s="27">
        <v>0.4</v>
      </c>
      <c r="J38" s="27">
        <v>3.7</v>
      </c>
      <c r="K38" s="27">
        <v>0.4</v>
      </c>
      <c r="L38" s="27">
        <v>4.8</v>
      </c>
      <c r="M38" s="27">
        <v>0.7</v>
      </c>
      <c r="N38" s="31">
        <v>2</v>
      </c>
      <c r="O38" s="27">
        <v>1.4</v>
      </c>
    </row>
    <row r="39" spans="1:15" x14ac:dyDescent="0.2">
      <c r="A39" s="32" t="s">
        <v>32</v>
      </c>
      <c r="B39" s="33">
        <f>AVERAGE(B4:B38)</f>
        <v>65.667647058823533</v>
      </c>
      <c r="C39" s="33">
        <f t="shared" ref="C39:M39" si="0">AVERAGE(C4:C38)</f>
        <v>78.067647058823539</v>
      </c>
      <c r="D39" s="33">
        <f t="shared" si="0"/>
        <v>21.014705882352942</v>
      </c>
      <c r="E39" s="33">
        <f t="shared" si="0"/>
        <v>19.25882352941176</v>
      </c>
      <c r="F39" s="34">
        <f t="shared" si="0"/>
        <v>5.0352941176470596</v>
      </c>
      <c r="G39" s="34">
        <f t="shared" si="0"/>
        <v>1.3735294117647059</v>
      </c>
      <c r="H39" s="34">
        <f t="shared" si="0"/>
        <v>2.776470588235294</v>
      </c>
      <c r="I39" s="34">
        <f t="shared" si="0"/>
        <v>0.60882352941176443</v>
      </c>
      <c r="J39" s="34">
        <f t="shared" si="0"/>
        <v>2.3000000000000003</v>
      </c>
      <c r="K39" s="34">
        <f t="shared" si="0"/>
        <v>0.30882352941176472</v>
      </c>
      <c r="L39" s="34">
        <f t="shared" si="0"/>
        <v>3.2117647058823531</v>
      </c>
      <c r="M39" s="34">
        <f t="shared" si="0"/>
        <v>0.38529411764705868</v>
      </c>
      <c r="N39" s="61">
        <f t="shared" ref="N39" si="1">AVERAGE(N4:N38)</f>
        <v>4.2970588235294125</v>
      </c>
      <c r="O39" s="34">
        <f t="shared" ref="O39" si="2">AVERAGE(O4:O38)</f>
        <v>3.6705882352941179</v>
      </c>
    </row>
    <row r="40" spans="1:15" x14ac:dyDescent="0.2">
      <c r="A40" s="113" t="s">
        <v>110</v>
      </c>
    </row>
  </sheetData>
  <sortState xmlns:xlrd2="http://schemas.microsoft.com/office/spreadsheetml/2017/richdata2" ref="A5:O38">
    <sortCondition ref="A4"/>
  </sortState>
  <mergeCells count="8">
    <mergeCell ref="A1:O1"/>
    <mergeCell ref="B2:C2"/>
    <mergeCell ref="D2:E2"/>
    <mergeCell ref="F2:G2"/>
    <mergeCell ref="H2:I2"/>
    <mergeCell ref="J2:K2"/>
    <mergeCell ref="L2:M2"/>
    <mergeCell ref="N2:O2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47"/>
  <sheetViews>
    <sheetView zoomScale="130" zoomScaleNormal="130" workbookViewId="0">
      <selection sqref="A1:L1"/>
    </sheetView>
  </sheetViews>
  <sheetFormatPr defaultColWidth="8.85546875" defaultRowHeight="11.25" x14ac:dyDescent="0.2"/>
  <cols>
    <col min="1" max="1" width="19.42578125" style="62" customWidth="1"/>
    <col min="2" max="4" width="6.7109375" style="62" customWidth="1"/>
    <col min="5" max="5" width="1.7109375" style="62" customWidth="1"/>
    <col min="6" max="8" width="6.7109375" style="62" customWidth="1"/>
    <col min="9" max="9" width="1.7109375" style="62" customWidth="1"/>
    <col min="10" max="12" width="6.7109375" style="62" customWidth="1"/>
    <col min="13" max="13" width="12.28515625" style="62" customWidth="1"/>
    <col min="14" max="16384" width="8.85546875" style="62"/>
  </cols>
  <sheetData>
    <row r="1" spans="1:13" ht="15" customHeight="1" x14ac:dyDescent="0.2">
      <c r="A1" s="139" t="s">
        <v>83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09" t="s">
        <v>56</v>
      </c>
    </row>
    <row r="2" spans="1:13" ht="37.5" customHeight="1" x14ac:dyDescent="0.2">
      <c r="A2" s="136"/>
      <c r="B2" s="138" t="s">
        <v>54</v>
      </c>
      <c r="C2" s="138"/>
      <c r="D2" s="138"/>
      <c r="E2" s="63"/>
      <c r="F2" s="138" t="s">
        <v>84</v>
      </c>
      <c r="G2" s="138"/>
      <c r="H2" s="138"/>
      <c r="I2" s="63"/>
      <c r="J2" s="138" t="s">
        <v>55</v>
      </c>
      <c r="K2" s="138"/>
      <c r="L2" s="138"/>
    </row>
    <row r="3" spans="1:13" x14ac:dyDescent="0.2">
      <c r="A3" s="137"/>
      <c r="B3" s="64" t="s">
        <v>35</v>
      </c>
      <c r="C3" s="64" t="s">
        <v>36</v>
      </c>
      <c r="D3" s="65" t="s">
        <v>37</v>
      </c>
      <c r="E3" s="66"/>
      <c r="F3" s="64" t="s">
        <v>35</v>
      </c>
      <c r="G3" s="64" t="s">
        <v>36</v>
      </c>
      <c r="H3" s="65" t="s">
        <v>37</v>
      </c>
      <c r="I3" s="66"/>
      <c r="J3" s="64" t="s">
        <v>35</v>
      </c>
      <c r="K3" s="64" t="s">
        <v>36</v>
      </c>
      <c r="L3" s="65" t="s">
        <v>37</v>
      </c>
    </row>
    <row r="4" spans="1:13" ht="11.1" customHeight="1" x14ac:dyDescent="0.2">
      <c r="A4" s="67" t="s">
        <v>6</v>
      </c>
      <c r="B4" s="71">
        <v>5.6</v>
      </c>
      <c r="C4" s="68">
        <v>1.6</v>
      </c>
      <c r="D4" s="71">
        <v>3.6</v>
      </c>
      <c r="E4" s="69"/>
      <c r="F4" s="71">
        <v>3.7</v>
      </c>
      <c r="G4" s="68">
        <v>0.8</v>
      </c>
      <c r="H4" s="71">
        <v>2.2999999999999998</v>
      </c>
      <c r="I4" s="69"/>
      <c r="J4" s="71">
        <v>0.9</v>
      </c>
      <c r="K4" s="71">
        <v>0.4</v>
      </c>
      <c r="L4" s="71">
        <v>0.7</v>
      </c>
    </row>
    <row r="5" spans="1:13" ht="11.1" customHeight="1" x14ac:dyDescent="0.2">
      <c r="A5" s="67" t="s">
        <v>7</v>
      </c>
      <c r="B5" s="71">
        <v>9.8000000000000007</v>
      </c>
      <c r="C5" s="68">
        <v>2.4</v>
      </c>
      <c r="D5" s="71">
        <v>6</v>
      </c>
      <c r="E5" s="69"/>
      <c r="F5" s="71">
        <v>6.6</v>
      </c>
      <c r="G5" s="68">
        <v>1.8</v>
      </c>
      <c r="H5" s="71">
        <v>4.2</v>
      </c>
      <c r="I5" s="69"/>
      <c r="J5" s="71">
        <v>3.9</v>
      </c>
      <c r="K5" s="71">
        <v>1</v>
      </c>
      <c r="L5" s="71">
        <v>2.4</v>
      </c>
    </row>
    <row r="6" spans="1:13" ht="11.1" customHeight="1" x14ac:dyDescent="0.2">
      <c r="A6" s="67" t="s">
        <v>8</v>
      </c>
      <c r="B6" s="71">
        <v>8.6</v>
      </c>
      <c r="C6" s="68">
        <v>2.5</v>
      </c>
      <c r="D6" s="71">
        <v>5.6</v>
      </c>
      <c r="E6" s="69"/>
      <c r="F6" s="71">
        <v>5.2</v>
      </c>
      <c r="G6" s="68">
        <v>0.5</v>
      </c>
      <c r="H6" s="71">
        <v>3</v>
      </c>
      <c r="I6" s="69"/>
      <c r="J6" s="71">
        <v>2.7</v>
      </c>
      <c r="K6" s="71">
        <v>0.5</v>
      </c>
      <c r="L6" s="71">
        <v>1.6</v>
      </c>
    </row>
    <row r="7" spans="1:13" ht="11.1" customHeight="1" x14ac:dyDescent="0.2">
      <c r="A7" s="67" t="s">
        <v>9</v>
      </c>
      <c r="B7" s="71">
        <v>16.2</v>
      </c>
      <c r="C7" s="68">
        <v>4.5999999999999996</v>
      </c>
      <c r="D7" s="71">
        <v>9.6999999999999993</v>
      </c>
      <c r="E7" s="69"/>
      <c r="F7" s="71">
        <v>8.5</v>
      </c>
      <c r="G7" s="68">
        <v>0.8</v>
      </c>
      <c r="H7" s="71">
        <v>4.2</v>
      </c>
      <c r="I7" s="69"/>
      <c r="J7" s="71">
        <v>4.7</v>
      </c>
      <c r="K7" s="71">
        <v>0.4</v>
      </c>
      <c r="L7" s="71">
        <v>2.2999999999999998</v>
      </c>
    </row>
    <row r="8" spans="1:13" ht="11.1" customHeight="1" x14ac:dyDescent="0.2">
      <c r="A8" s="67" t="s">
        <v>62</v>
      </c>
      <c r="B8" s="71">
        <v>6.2</v>
      </c>
      <c r="C8" s="68">
        <v>1.9</v>
      </c>
      <c r="D8" s="71">
        <v>4.0999999999999996</v>
      </c>
      <c r="E8" s="69"/>
      <c r="F8" s="71">
        <v>3.4</v>
      </c>
      <c r="G8" s="68">
        <v>0.5</v>
      </c>
      <c r="H8" s="71">
        <v>2</v>
      </c>
      <c r="I8" s="69"/>
      <c r="J8" s="71">
        <v>1.8</v>
      </c>
      <c r="K8" s="71">
        <v>0.4</v>
      </c>
      <c r="L8" s="71">
        <v>1.1000000000000001</v>
      </c>
    </row>
    <row r="9" spans="1:13" ht="11.1" customHeight="1" x14ac:dyDescent="0.2">
      <c r="A9" s="67" t="s">
        <v>10</v>
      </c>
      <c r="B9" s="71">
        <v>12.6</v>
      </c>
      <c r="C9" s="68">
        <v>3.4</v>
      </c>
      <c r="D9" s="71">
        <v>7.7</v>
      </c>
      <c r="E9" s="69"/>
      <c r="F9" s="71">
        <v>7.2</v>
      </c>
      <c r="G9" s="68">
        <v>0.7</v>
      </c>
      <c r="H9" s="71">
        <v>3.8</v>
      </c>
      <c r="I9" s="69"/>
      <c r="J9" s="71">
        <v>3.8</v>
      </c>
      <c r="K9" s="71">
        <v>0.3</v>
      </c>
      <c r="L9" s="71">
        <v>1.9</v>
      </c>
    </row>
    <row r="10" spans="1:13" ht="11.1" customHeight="1" x14ac:dyDescent="0.2">
      <c r="A10" s="67" t="s">
        <v>11</v>
      </c>
      <c r="B10" s="71">
        <v>13.2</v>
      </c>
      <c r="C10" s="68">
        <v>2.2999999999999998</v>
      </c>
      <c r="D10" s="71">
        <v>7.6</v>
      </c>
      <c r="E10" s="69"/>
      <c r="F10" s="71">
        <v>2.8</v>
      </c>
      <c r="G10" s="68">
        <v>0.2</v>
      </c>
      <c r="H10" s="71">
        <v>1.5</v>
      </c>
      <c r="I10" s="69"/>
      <c r="J10" s="71">
        <v>1.8</v>
      </c>
      <c r="K10" s="71">
        <v>0.2</v>
      </c>
      <c r="L10" s="71">
        <v>0.9</v>
      </c>
    </row>
    <row r="11" spans="1:13" ht="11.1" customHeight="1" x14ac:dyDescent="0.2">
      <c r="A11" s="67" t="s">
        <v>64</v>
      </c>
      <c r="B11" s="71">
        <v>13</v>
      </c>
      <c r="C11" s="68">
        <v>3.6</v>
      </c>
      <c r="D11" s="71">
        <v>8.1999999999999993</v>
      </c>
      <c r="E11" s="69"/>
      <c r="F11" s="71">
        <v>6.5</v>
      </c>
      <c r="G11" s="68">
        <v>1.6</v>
      </c>
      <c r="H11" s="71">
        <v>4</v>
      </c>
      <c r="I11" s="69"/>
      <c r="J11" s="71">
        <v>3.7</v>
      </c>
      <c r="K11" s="71">
        <v>1.2</v>
      </c>
      <c r="L11" s="71">
        <v>2.4</v>
      </c>
    </row>
    <row r="12" spans="1:13" ht="11.1" customHeight="1" x14ac:dyDescent="0.2">
      <c r="A12" s="67" t="s">
        <v>12</v>
      </c>
      <c r="B12" s="71">
        <v>8.5</v>
      </c>
      <c r="C12" s="68">
        <v>2.4</v>
      </c>
      <c r="D12" s="71">
        <v>5.5</v>
      </c>
      <c r="E12" s="69"/>
      <c r="F12" s="71">
        <v>4.7</v>
      </c>
      <c r="G12" s="68">
        <v>0.4</v>
      </c>
      <c r="H12" s="71">
        <v>2.5</v>
      </c>
      <c r="I12" s="69"/>
      <c r="J12" s="71">
        <v>2.4</v>
      </c>
      <c r="K12" s="71">
        <v>0.1</v>
      </c>
      <c r="L12" s="71">
        <v>1.3</v>
      </c>
    </row>
    <row r="13" spans="1:13" ht="11.1" customHeight="1" x14ac:dyDescent="0.2">
      <c r="A13" s="67" t="s">
        <v>13</v>
      </c>
      <c r="B13" s="71" t="s">
        <v>41</v>
      </c>
      <c r="C13" s="71" t="s">
        <v>41</v>
      </c>
      <c r="D13" s="71" t="s">
        <v>41</v>
      </c>
      <c r="E13" s="69"/>
      <c r="F13" s="71" t="s">
        <v>41</v>
      </c>
      <c r="G13" s="71" t="s">
        <v>41</v>
      </c>
      <c r="H13" s="71" t="s">
        <v>41</v>
      </c>
      <c r="I13" s="69"/>
      <c r="J13" s="71" t="s">
        <v>41</v>
      </c>
      <c r="K13" s="71" t="s">
        <v>41</v>
      </c>
      <c r="L13" s="71" t="s">
        <v>41</v>
      </c>
    </row>
    <row r="14" spans="1:13" ht="11.1" customHeight="1" x14ac:dyDescent="0.2">
      <c r="A14" s="67" t="s">
        <v>14</v>
      </c>
      <c r="B14" s="71">
        <v>7.8</v>
      </c>
      <c r="C14" s="68">
        <v>1.8</v>
      </c>
      <c r="D14" s="71">
        <v>4.5</v>
      </c>
      <c r="E14" s="69"/>
      <c r="F14" s="71">
        <v>5</v>
      </c>
      <c r="G14" s="68">
        <v>1.5</v>
      </c>
      <c r="H14" s="71">
        <v>3.1</v>
      </c>
      <c r="I14" s="69"/>
      <c r="J14" s="71">
        <v>3.2</v>
      </c>
      <c r="K14" s="71">
        <v>0.6</v>
      </c>
      <c r="L14" s="71">
        <v>1.8</v>
      </c>
    </row>
    <row r="15" spans="1:13" ht="11.1" customHeight="1" x14ac:dyDescent="0.2">
      <c r="A15" s="67" t="s">
        <v>39</v>
      </c>
      <c r="B15" s="71">
        <v>7.2</v>
      </c>
      <c r="C15" s="71">
        <v>2.2999999999999998</v>
      </c>
      <c r="D15" s="71">
        <v>4.7</v>
      </c>
      <c r="E15" s="69"/>
      <c r="F15" s="71">
        <v>1.8</v>
      </c>
      <c r="G15" s="71">
        <v>0.4</v>
      </c>
      <c r="H15" s="71">
        <v>1.1000000000000001</v>
      </c>
      <c r="I15" s="69"/>
      <c r="J15" s="68">
        <v>0.97064475546032503</v>
      </c>
      <c r="K15" s="68">
        <v>0.13967960420188533</v>
      </c>
      <c r="L15" s="68">
        <v>0.54833679377020772</v>
      </c>
    </row>
    <row r="16" spans="1:13" ht="11.1" customHeight="1" x14ac:dyDescent="0.2">
      <c r="A16" s="67" t="s">
        <v>15</v>
      </c>
      <c r="B16" s="71">
        <v>11.8</v>
      </c>
      <c r="C16" s="68">
        <v>3.3</v>
      </c>
      <c r="D16" s="71">
        <v>7.4</v>
      </c>
      <c r="E16" s="69"/>
      <c r="F16" s="71">
        <v>4.5</v>
      </c>
      <c r="G16" s="69">
        <v>0.4</v>
      </c>
      <c r="H16" s="71">
        <v>2.4</v>
      </c>
      <c r="I16" s="69"/>
      <c r="J16" s="71">
        <v>3.1</v>
      </c>
      <c r="K16" s="71">
        <v>0.3</v>
      </c>
      <c r="L16" s="71">
        <v>1.7</v>
      </c>
    </row>
    <row r="17" spans="1:12" ht="11.1" customHeight="1" x14ac:dyDescent="0.2">
      <c r="A17" s="67" t="s">
        <v>16</v>
      </c>
      <c r="B17" s="71">
        <v>7.9</v>
      </c>
      <c r="C17" s="68">
        <v>2.7</v>
      </c>
      <c r="D17" s="71">
        <v>5.3</v>
      </c>
      <c r="E17" s="69"/>
      <c r="F17" s="71">
        <v>2.4</v>
      </c>
      <c r="G17" s="68">
        <v>1</v>
      </c>
      <c r="H17" s="71">
        <v>1.7</v>
      </c>
      <c r="I17" s="69"/>
      <c r="J17" s="71">
        <v>1.6</v>
      </c>
      <c r="K17" s="71">
        <v>0.6</v>
      </c>
      <c r="L17" s="71">
        <v>1.1000000000000001</v>
      </c>
    </row>
    <row r="18" spans="1:12" ht="11.1" customHeight="1" x14ac:dyDescent="0.2">
      <c r="A18" s="67" t="s">
        <v>17</v>
      </c>
      <c r="B18" s="71">
        <v>5.8</v>
      </c>
      <c r="C18" s="68">
        <v>1.4</v>
      </c>
      <c r="D18" s="71">
        <v>3.5</v>
      </c>
      <c r="E18" s="69"/>
      <c r="F18" s="71">
        <v>1.9</v>
      </c>
      <c r="G18" s="68">
        <v>0.8</v>
      </c>
      <c r="H18" s="71">
        <v>1.4</v>
      </c>
      <c r="I18" s="69"/>
      <c r="J18" s="71">
        <v>1</v>
      </c>
      <c r="K18" s="71">
        <v>0.5</v>
      </c>
      <c r="L18" s="71">
        <v>0.7</v>
      </c>
    </row>
    <row r="19" spans="1:12" ht="11.1" customHeight="1" x14ac:dyDescent="0.2">
      <c r="A19" s="67" t="s">
        <v>18</v>
      </c>
      <c r="B19" s="71">
        <v>11.1</v>
      </c>
      <c r="C19" s="68">
        <v>4.9000000000000004</v>
      </c>
      <c r="D19" s="71">
        <v>7.9</v>
      </c>
      <c r="E19" s="69"/>
      <c r="F19" s="71">
        <v>4</v>
      </c>
      <c r="G19" s="68">
        <v>1.3</v>
      </c>
      <c r="H19" s="71">
        <v>2.6</v>
      </c>
      <c r="I19" s="69"/>
      <c r="J19" s="71">
        <v>3</v>
      </c>
      <c r="K19" s="71">
        <v>0.9</v>
      </c>
      <c r="L19" s="71">
        <v>1.9</v>
      </c>
    </row>
    <row r="20" spans="1:12" ht="11.1" customHeight="1" x14ac:dyDescent="0.2">
      <c r="A20" s="67" t="s">
        <v>19</v>
      </c>
      <c r="B20" s="71">
        <v>6.1</v>
      </c>
      <c r="C20" s="68">
        <v>1.6</v>
      </c>
      <c r="D20" s="71">
        <v>3.9</v>
      </c>
      <c r="E20" s="69"/>
      <c r="F20" s="71">
        <v>4.4000000000000004</v>
      </c>
      <c r="G20" s="69">
        <v>0.7</v>
      </c>
      <c r="H20" s="71">
        <v>2.6</v>
      </c>
      <c r="I20" s="69"/>
      <c r="J20" s="71">
        <v>2.4</v>
      </c>
      <c r="K20" s="71">
        <v>0.3</v>
      </c>
      <c r="L20" s="71">
        <v>1.4</v>
      </c>
    </row>
    <row r="21" spans="1:12" ht="11.1" customHeight="1" x14ac:dyDescent="0.2">
      <c r="A21" s="67" t="s">
        <v>109</v>
      </c>
      <c r="B21" s="71">
        <v>5.7</v>
      </c>
      <c r="C21" s="68">
        <v>4.0999999999999996</v>
      </c>
      <c r="D21" s="71">
        <v>4.8</v>
      </c>
      <c r="E21" s="69"/>
      <c r="F21" s="71">
        <v>4.5999999999999996</v>
      </c>
      <c r="G21" s="68">
        <v>2.1</v>
      </c>
      <c r="H21" s="71">
        <v>3.2</v>
      </c>
      <c r="I21" s="69"/>
      <c r="J21" s="71">
        <v>1.8</v>
      </c>
      <c r="K21" s="71">
        <v>1.3</v>
      </c>
      <c r="L21" s="71">
        <v>1.6</v>
      </c>
    </row>
    <row r="22" spans="1:12" ht="11.1" customHeight="1" x14ac:dyDescent="0.2">
      <c r="A22" s="67" t="s">
        <v>33</v>
      </c>
      <c r="B22" s="71">
        <v>17.5</v>
      </c>
      <c r="C22" s="68">
        <v>3.6</v>
      </c>
      <c r="D22" s="71">
        <v>10.7</v>
      </c>
      <c r="E22" s="69"/>
      <c r="F22" s="71">
        <v>2.7</v>
      </c>
      <c r="G22" s="68">
        <v>0.8</v>
      </c>
      <c r="H22" s="71">
        <v>1.8</v>
      </c>
      <c r="I22" s="69"/>
      <c r="J22" s="71">
        <v>1.9</v>
      </c>
      <c r="K22" s="71">
        <v>0.3</v>
      </c>
      <c r="L22" s="71">
        <v>1.1000000000000001</v>
      </c>
    </row>
    <row r="23" spans="1:12" ht="11.1" customHeight="1" x14ac:dyDescent="0.2">
      <c r="A23" s="67" t="s">
        <v>20</v>
      </c>
      <c r="B23" s="71">
        <v>19.7</v>
      </c>
      <c r="C23" s="68">
        <v>5.8</v>
      </c>
      <c r="D23" s="71">
        <v>12.7</v>
      </c>
      <c r="E23" s="69"/>
      <c r="F23" s="71">
        <v>3.1</v>
      </c>
      <c r="G23" s="68">
        <v>0.3</v>
      </c>
      <c r="H23" s="71">
        <v>1.6</v>
      </c>
      <c r="I23" s="69"/>
      <c r="J23" s="71">
        <v>2.1</v>
      </c>
      <c r="K23" s="71">
        <v>0.2</v>
      </c>
      <c r="L23" s="71">
        <v>1.1000000000000001</v>
      </c>
    </row>
    <row r="24" spans="1:12" ht="11.1" customHeight="1" x14ac:dyDescent="0.2">
      <c r="A24" s="67" t="s">
        <v>21</v>
      </c>
      <c r="B24" s="71">
        <v>5.6</v>
      </c>
      <c r="C24" s="68">
        <v>3</v>
      </c>
      <c r="D24" s="71">
        <v>4.3</v>
      </c>
      <c r="E24" s="69"/>
      <c r="F24" s="71">
        <v>2.2000000000000002</v>
      </c>
      <c r="G24" s="68">
        <v>1.2</v>
      </c>
      <c r="H24" s="71">
        <v>1.7</v>
      </c>
      <c r="I24" s="69"/>
      <c r="J24" s="71">
        <v>1.3</v>
      </c>
      <c r="K24" s="71">
        <v>0.6</v>
      </c>
      <c r="L24" s="71">
        <v>0.9</v>
      </c>
    </row>
    <row r="25" spans="1:12" ht="11.1" customHeight="1" x14ac:dyDescent="0.2">
      <c r="A25" s="67" t="s">
        <v>22</v>
      </c>
      <c r="B25" s="71">
        <v>9.8000000000000007</v>
      </c>
      <c r="C25" s="68">
        <v>4.2</v>
      </c>
      <c r="D25" s="71">
        <v>6.9</v>
      </c>
      <c r="E25" s="69"/>
      <c r="F25" s="71">
        <v>3.9</v>
      </c>
      <c r="G25" s="68">
        <v>1.4</v>
      </c>
      <c r="H25" s="71">
        <v>2.6</v>
      </c>
      <c r="I25" s="69"/>
      <c r="J25" s="71">
        <v>2</v>
      </c>
      <c r="K25" s="71">
        <v>0.9</v>
      </c>
      <c r="L25" s="71">
        <v>1.4</v>
      </c>
    </row>
    <row r="26" spans="1:12" ht="11.1" customHeight="1" x14ac:dyDescent="0.2">
      <c r="A26" s="67" t="s">
        <v>23</v>
      </c>
      <c r="B26" s="71">
        <v>10.5</v>
      </c>
      <c r="C26" s="68">
        <v>4.2</v>
      </c>
      <c r="D26" s="71">
        <v>7.3</v>
      </c>
      <c r="E26" s="69"/>
      <c r="F26" s="71">
        <v>7.3</v>
      </c>
      <c r="G26" s="68">
        <v>1.8</v>
      </c>
      <c r="H26" s="71">
        <v>4.5</v>
      </c>
      <c r="I26" s="69"/>
      <c r="J26" s="71">
        <v>3.9</v>
      </c>
      <c r="K26" s="71">
        <v>1.3</v>
      </c>
      <c r="L26" s="71">
        <v>2.6</v>
      </c>
    </row>
    <row r="27" spans="1:12" ht="11.1" customHeight="1" x14ac:dyDescent="0.2">
      <c r="A27" s="67" t="s">
        <v>24</v>
      </c>
      <c r="B27" s="71">
        <v>4.7</v>
      </c>
      <c r="C27" s="68">
        <v>3</v>
      </c>
      <c r="D27" s="71">
        <v>3.9</v>
      </c>
      <c r="E27" s="69"/>
      <c r="F27" s="71">
        <v>1.7</v>
      </c>
      <c r="G27" s="68">
        <v>0.5</v>
      </c>
      <c r="H27" s="71">
        <v>1.1000000000000001</v>
      </c>
      <c r="I27" s="69"/>
      <c r="J27" s="71">
        <v>0.5</v>
      </c>
      <c r="K27" s="71">
        <v>0.2</v>
      </c>
      <c r="L27" s="71">
        <v>0.3</v>
      </c>
    </row>
    <row r="28" spans="1:12" ht="11.1" customHeight="1" x14ac:dyDescent="0.2">
      <c r="A28" s="67" t="s">
        <v>65</v>
      </c>
      <c r="B28" s="71">
        <v>11.3</v>
      </c>
      <c r="C28" s="68">
        <v>4.3</v>
      </c>
      <c r="D28" s="71">
        <v>7.7</v>
      </c>
      <c r="E28" s="69"/>
      <c r="F28" s="71">
        <v>4.2</v>
      </c>
      <c r="G28" s="68">
        <v>1.4</v>
      </c>
      <c r="H28" s="71">
        <v>2.8</v>
      </c>
      <c r="I28" s="69"/>
      <c r="J28" s="71">
        <v>2.6</v>
      </c>
      <c r="K28" s="71">
        <v>0.6</v>
      </c>
      <c r="L28" s="71">
        <v>1.6</v>
      </c>
    </row>
    <row r="29" spans="1:12" ht="11.1" customHeight="1" x14ac:dyDescent="0.2">
      <c r="A29" s="67" t="s">
        <v>25</v>
      </c>
      <c r="B29" s="72">
        <f>(63/1736)*100</f>
        <v>3.6290322580645165</v>
      </c>
      <c r="C29" s="68">
        <f>(7/1883)*100</f>
        <v>0.37174721189591076</v>
      </c>
      <c r="D29" s="72">
        <f>(70/3619)*100</f>
        <v>1.9342359767891684</v>
      </c>
      <c r="E29" s="69"/>
      <c r="F29" s="72">
        <f>(47/1736)*100</f>
        <v>2.7073732718894008</v>
      </c>
      <c r="G29" s="68">
        <f>(9/1883)*100</f>
        <v>0.47796070100902821</v>
      </c>
      <c r="H29" s="72">
        <f>(56/3619)*100</f>
        <v>1.5473887814313347</v>
      </c>
      <c r="I29" s="69"/>
      <c r="J29" s="72">
        <f>(34/1736)*100</f>
        <v>1.9585253456221197</v>
      </c>
      <c r="K29" s="72">
        <f>(4/1883)*100</f>
        <v>0.21242697822623471</v>
      </c>
      <c r="L29" s="72">
        <f>(38/3619)*100</f>
        <v>1.0500138159712629</v>
      </c>
    </row>
    <row r="30" spans="1:12" ht="11.1" customHeight="1" x14ac:dyDescent="0.2">
      <c r="A30" s="67" t="s">
        <v>26</v>
      </c>
      <c r="B30" s="71">
        <v>8.5</v>
      </c>
      <c r="C30" s="71">
        <v>4.2</v>
      </c>
      <c r="D30" s="71">
        <v>5.5</v>
      </c>
      <c r="E30" s="69"/>
      <c r="F30" s="71">
        <v>3.5</v>
      </c>
      <c r="G30" s="71">
        <v>1.8</v>
      </c>
      <c r="H30" s="71">
        <v>2.2999999999999998</v>
      </c>
      <c r="I30" s="69"/>
      <c r="J30" s="68">
        <v>2.1680630290383007</v>
      </c>
      <c r="K30" s="68">
        <v>0.44352357197900238</v>
      </c>
      <c r="L30" s="68">
        <v>1.2597245884996844</v>
      </c>
    </row>
    <row r="31" spans="1:12" ht="11.1" customHeight="1" x14ac:dyDescent="0.2">
      <c r="A31" s="67" t="s">
        <v>27</v>
      </c>
      <c r="B31" s="71">
        <v>8.4</v>
      </c>
      <c r="C31" s="68">
        <v>3.2</v>
      </c>
      <c r="D31" s="71">
        <v>5.6</v>
      </c>
      <c r="E31" s="69"/>
      <c r="F31" s="71">
        <v>3.5</v>
      </c>
      <c r="G31" s="68">
        <v>0.9</v>
      </c>
      <c r="H31" s="71">
        <v>2.1</v>
      </c>
      <c r="I31" s="69"/>
      <c r="J31" s="71">
        <v>2.2000000000000002</v>
      </c>
      <c r="K31" s="71">
        <v>0.5</v>
      </c>
      <c r="L31" s="71">
        <v>1.3</v>
      </c>
    </row>
    <row r="32" spans="1:12" ht="11.1" customHeight="1" x14ac:dyDescent="0.2">
      <c r="A32" s="67" t="s">
        <v>28</v>
      </c>
      <c r="B32" s="71">
        <v>10.7</v>
      </c>
      <c r="C32" s="68">
        <v>3.1</v>
      </c>
      <c r="D32" s="71">
        <v>6.9</v>
      </c>
      <c r="E32" s="69"/>
      <c r="F32" s="71">
        <v>6.2</v>
      </c>
      <c r="G32" s="69">
        <v>1.6</v>
      </c>
      <c r="H32" s="71">
        <v>3.9</v>
      </c>
      <c r="I32" s="69"/>
      <c r="J32" s="71">
        <v>4.0999999999999996</v>
      </c>
      <c r="K32" s="71">
        <v>0.8</v>
      </c>
      <c r="L32" s="71">
        <v>2.5</v>
      </c>
    </row>
    <row r="33" spans="1:12" ht="11.1" customHeight="1" x14ac:dyDescent="0.2">
      <c r="A33" s="67" t="s">
        <v>40</v>
      </c>
      <c r="B33" s="71">
        <v>7.1</v>
      </c>
      <c r="C33" s="68">
        <v>3.2</v>
      </c>
      <c r="D33" s="71">
        <v>5.0999999999999996</v>
      </c>
      <c r="E33" s="69"/>
      <c r="F33" s="71">
        <v>4.7</v>
      </c>
      <c r="G33" s="68">
        <v>0.5</v>
      </c>
      <c r="H33" s="71">
        <v>2.5</v>
      </c>
      <c r="I33" s="69"/>
      <c r="J33" s="71">
        <v>2.2999999999999998</v>
      </c>
      <c r="K33" s="71">
        <v>0.3</v>
      </c>
      <c r="L33" s="71">
        <v>1.3</v>
      </c>
    </row>
    <row r="34" spans="1:12" ht="11.1" customHeight="1" x14ac:dyDescent="0.2">
      <c r="A34" s="67" t="s">
        <v>63</v>
      </c>
      <c r="B34" s="71">
        <v>19.2</v>
      </c>
      <c r="C34" s="68">
        <v>6.6</v>
      </c>
      <c r="D34" s="71">
        <v>12.8</v>
      </c>
      <c r="E34" s="69"/>
      <c r="F34" s="71">
        <v>3</v>
      </c>
      <c r="G34" s="68">
        <v>1.1000000000000001</v>
      </c>
      <c r="H34" s="72">
        <v>2</v>
      </c>
      <c r="I34" s="69"/>
      <c r="J34" s="71">
        <v>1.8</v>
      </c>
      <c r="K34" s="71">
        <v>0.5</v>
      </c>
      <c r="L34" s="71">
        <v>1.1000000000000001</v>
      </c>
    </row>
    <row r="35" spans="1:12" ht="11.1" customHeight="1" x14ac:dyDescent="0.2">
      <c r="A35" s="67" t="s">
        <v>29</v>
      </c>
      <c r="B35" s="71">
        <v>10</v>
      </c>
      <c r="C35" s="68">
        <v>2.2999999999999998</v>
      </c>
      <c r="D35" s="71">
        <v>6</v>
      </c>
      <c r="E35" s="69"/>
      <c r="F35" s="71">
        <v>3.3</v>
      </c>
      <c r="G35" s="68">
        <v>0.8</v>
      </c>
      <c r="H35" s="72">
        <v>2</v>
      </c>
      <c r="I35" s="69"/>
      <c r="J35" s="71">
        <v>1.7</v>
      </c>
      <c r="K35" s="71">
        <v>0.5</v>
      </c>
      <c r="L35" s="71">
        <v>1.1000000000000001</v>
      </c>
    </row>
    <row r="36" spans="1:12" ht="11.1" customHeight="1" x14ac:dyDescent="0.2">
      <c r="A36" s="67" t="s">
        <v>34</v>
      </c>
      <c r="B36" s="71">
        <v>6.9</v>
      </c>
      <c r="C36" s="68">
        <v>2.5</v>
      </c>
      <c r="D36" s="71">
        <v>4.5999999999999996</v>
      </c>
      <c r="E36" s="69"/>
      <c r="F36" s="71">
        <v>2.6</v>
      </c>
      <c r="G36" s="68">
        <v>0.3</v>
      </c>
      <c r="H36" s="71">
        <v>1.4</v>
      </c>
      <c r="I36" s="69"/>
      <c r="J36" s="71">
        <v>1.2</v>
      </c>
      <c r="K36" s="71">
        <v>0.2</v>
      </c>
      <c r="L36" s="71">
        <v>0.7</v>
      </c>
    </row>
    <row r="37" spans="1:12" ht="11.1" customHeight="1" x14ac:dyDescent="0.2">
      <c r="A37" s="67" t="s">
        <v>30</v>
      </c>
      <c r="B37" s="71">
        <v>6.7</v>
      </c>
      <c r="C37" s="68">
        <v>1.8</v>
      </c>
      <c r="D37" s="71">
        <v>4.2</v>
      </c>
      <c r="E37" s="69"/>
      <c r="F37" s="71">
        <v>4</v>
      </c>
      <c r="G37" s="68">
        <v>0.6</v>
      </c>
      <c r="H37" s="71">
        <v>2.2999999999999998</v>
      </c>
      <c r="I37" s="69"/>
      <c r="J37" s="71">
        <v>1.9</v>
      </c>
      <c r="K37" s="71">
        <v>0.3</v>
      </c>
      <c r="L37" s="71">
        <v>1.1000000000000001</v>
      </c>
    </row>
    <row r="38" spans="1:12" ht="11.1" customHeight="1" x14ac:dyDescent="0.2">
      <c r="A38" s="67" t="s">
        <v>31</v>
      </c>
      <c r="B38" s="71">
        <v>7.7</v>
      </c>
      <c r="C38" s="68">
        <v>2.4</v>
      </c>
      <c r="D38" s="71">
        <v>4.9000000000000004</v>
      </c>
      <c r="E38" s="69"/>
      <c r="F38" s="71">
        <v>3.6</v>
      </c>
      <c r="G38" s="68">
        <v>0.7</v>
      </c>
      <c r="H38" s="71">
        <v>2.2000000000000002</v>
      </c>
      <c r="I38" s="69"/>
      <c r="J38" s="71">
        <v>1.8</v>
      </c>
      <c r="K38" s="71">
        <v>0.4</v>
      </c>
      <c r="L38" s="71">
        <v>1.1000000000000001</v>
      </c>
    </row>
    <row r="39" spans="1:12" ht="11.1" customHeight="1" x14ac:dyDescent="0.2">
      <c r="A39" s="70" t="s">
        <v>32</v>
      </c>
      <c r="B39" s="73">
        <f>AVERAGE(B4:B38)</f>
        <v>9.5596774193548359</v>
      </c>
      <c r="C39" s="73">
        <f t="shared" ref="C39:L39" si="0">AVERAGE(C4:C38)</f>
        <v>3.0756396238792916</v>
      </c>
      <c r="D39" s="73">
        <f t="shared" si="0"/>
        <v>6.2068892934349762</v>
      </c>
      <c r="E39" s="73"/>
      <c r="F39" s="73">
        <f t="shared" si="0"/>
        <v>4.1002168609379241</v>
      </c>
      <c r="G39" s="73">
        <f t="shared" si="0"/>
        <v>0.93170472650026559</v>
      </c>
      <c r="H39" s="73">
        <f t="shared" si="0"/>
        <v>2.4690408465126872</v>
      </c>
      <c r="I39" s="73"/>
      <c r="J39" s="73">
        <f t="shared" si="0"/>
        <v>2.2999186214741392</v>
      </c>
      <c r="K39" s="73">
        <f t="shared" si="0"/>
        <v>0.51163618101197417</v>
      </c>
      <c r="L39" s="73">
        <f t="shared" si="0"/>
        <v>1.3781786823012105</v>
      </c>
    </row>
    <row r="40" spans="1:12" x14ac:dyDescent="0.2">
      <c r="A40" s="113" t="s">
        <v>110</v>
      </c>
    </row>
    <row r="46" spans="1:12" x14ac:dyDescent="0.2">
      <c r="G46" s="67"/>
    </row>
    <row r="47" spans="1:12" x14ac:dyDescent="0.2">
      <c r="G47" s="67"/>
    </row>
  </sheetData>
  <sortState xmlns:xlrd2="http://schemas.microsoft.com/office/spreadsheetml/2017/richdata2" ref="A4:L38">
    <sortCondition ref="A4"/>
  </sortState>
  <mergeCells count="5">
    <mergeCell ref="A2:A3"/>
    <mergeCell ref="B2:D2"/>
    <mergeCell ref="F2:H2"/>
    <mergeCell ref="J2:L2"/>
    <mergeCell ref="A1:L1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50"/>
  <sheetViews>
    <sheetView zoomScale="130" zoomScaleNormal="130" workbookViewId="0">
      <selection sqref="A1:D1"/>
    </sheetView>
  </sheetViews>
  <sheetFormatPr defaultColWidth="9.140625" defaultRowHeight="11.25" x14ac:dyDescent="0.2"/>
  <cols>
    <col min="1" max="1" width="19.7109375" style="17" customWidth="1"/>
    <col min="2" max="4" width="8.7109375" style="81" customWidth="1"/>
    <col min="5" max="8" width="9.140625" style="81"/>
    <col min="9" max="16384" width="9.140625" style="26"/>
  </cols>
  <sheetData>
    <row r="1" spans="1:8" s="74" customFormat="1" ht="48" customHeight="1" x14ac:dyDescent="0.25">
      <c r="A1" s="140" t="s">
        <v>107</v>
      </c>
      <c r="B1" s="140"/>
      <c r="C1" s="140"/>
      <c r="D1" s="140"/>
      <c r="E1" s="112" t="s">
        <v>61</v>
      </c>
      <c r="F1" s="75"/>
      <c r="G1" s="75"/>
      <c r="H1" s="75"/>
    </row>
    <row r="2" spans="1:8" s="5" customFormat="1" ht="24" customHeight="1" x14ac:dyDescent="0.2">
      <c r="A2" s="77"/>
      <c r="B2" s="15" t="s">
        <v>35</v>
      </c>
      <c r="C2" s="15" t="s">
        <v>36</v>
      </c>
      <c r="D2" s="15" t="s">
        <v>57</v>
      </c>
      <c r="G2" s="76"/>
    </row>
    <row r="3" spans="1:8" s="78" customFormat="1" ht="12" x14ac:dyDescent="0.2">
      <c r="A3" s="9" t="s">
        <v>6</v>
      </c>
      <c r="B3" s="38">
        <v>5.4</v>
      </c>
      <c r="C3" s="38">
        <v>0.5</v>
      </c>
      <c r="D3" s="38">
        <v>2.9</v>
      </c>
      <c r="E3" s="102"/>
      <c r="G3" s="83"/>
      <c r="H3" s="83"/>
    </row>
    <row r="4" spans="1:8" s="78" customFormat="1" ht="12" x14ac:dyDescent="0.2">
      <c r="A4" s="9" t="s">
        <v>7</v>
      </c>
      <c r="B4" s="38">
        <v>9.9</v>
      </c>
      <c r="C4" s="38">
        <v>1.8</v>
      </c>
      <c r="D4" s="38">
        <v>5.7</v>
      </c>
      <c r="E4" s="102"/>
      <c r="G4" s="83"/>
      <c r="H4" s="83"/>
    </row>
    <row r="5" spans="1:8" s="78" customFormat="1" ht="12" x14ac:dyDescent="0.2">
      <c r="A5" s="9" t="s">
        <v>8</v>
      </c>
      <c r="B5" s="38">
        <v>6.5</v>
      </c>
      <c r="C5" s="38">
        <v>1.3</v>
      </c>
      <c r="D5" s="38">
        <v>3.9</v>
      </c>
      <c r="E5" s="102"/>
      <c r="G5" s="83"/>
      <c r="H5" s="83"/>
    </row>
    <row r="6" spans="1:8" s="78" customFormat="1" ht="12" x14ac:dyDescent="0.2">
      <c r="A6" s="9" t="s">
        <v>9</v>
      </c>
      <c r="B6" s="38">
        <v>10.5</v>
      </c>
      <c r="C6" s="38">
        <v>1.4</v>
      </c>
      <c r="D6" s="38">
        <v>5.3</v>
      </c>
      <c r="E6" s="102"/>
      <c r="G6" s="83"/>
      <c r="H6" s="83"/>
    </row>
    <row r="7" spans="1:8" s="78" customFormat="1" ht="12" x14ac:dyDescent="0.2">
      <c r="A7" s="9" t="s">
        <v>62</v>
      </c>
      <c r="B7" s="38">
        <v>4.4000000000000004</v>
      </c>
      <c r="C7" s="38">
        <v>0.9</v>
      </c>
      <c r="D7" s="38">
        <v>2.7</v>
      </c>
      <c r="E7" s="102"/>
      <c r="G7" s="83"/>
      <c r="H7" s="83"/>
    </row>
    <row r="8" spans="1:8" s="78" customFormat="1" ht="12" x14ac:dyDescent="0.2">
      <c r="A8" s="9" t="s">
        <v>10</v>
      </c>
      <c r="B8" s="38">
        <v>7.1</v>
      </c>
      <c r="C8" s="38">
        <v>0.2</v>
      </c>
      <c r="D8" s="38">
        <v>3.5</v>
      </c>
      <c r="E8" s="102"/>
      <c r="G8" s="83"/>
      <c r="H8" s="83"/>
    </row>
    <row r="9" spans="1:8" s="78" customFormat="1" ht="12" x14ac:dyDescent="0.2">
      <c r="A9" s="9" t="s">
        <v>11</v>
      </c>
      <c r="B9" s="38">
        <v>4.8</v>
      </c>
      <c r="C9" s="38">
        <v>0.8</v>
      </c>
      <c r="D9" s="38">
        <v>2.7</v>
      </c>
      <c r="E9" s="102"/>
      <c r="G9" s="83"/>
      <c r="H9" s="83"/>
    </row>
    <row r="10" spans="1:8" s="78" customFormat="1" ht="12" x14ac:dyDescent="0.2">
      <c r="A10" s="9" t="s">
        <v>64</v>
      </c>
      <c r="B10" s="38">
        <v>6.8</v>
      </c>
      <c r="C10" s="38">
        <v>1.2</v>
      </c>
      <c r="D10" s="38">
        <v>3.9</v>
      </c>
      <c r="E10" s="102"/>
      <c r="G10" s="83"/>
      <c r="H10" s="83"/>
    </row>
    <row r="11" spans="1:8" s="78" customFormat="1" ht="12" x14ac:dyDescent="0.2">
      <c r="A11" s="9" t="s">
        <v>12</v>
      </c>
      <c r="B11" s="38">
        <v>6.8</v>
      </c>
      <c r="C11" s="38">
        <v>0.5</v>
      </c>
      <c r="D11" s="38">
        <v>3.6</v>
      </c>
      <c r="E11" s="102"/>
      <c r="G11" s="83"/>
      <c r="H11" s="83"/>
    </row>
    <row r="12" spans="1:8" s="78" customFormat="1" ht="12" x14ac:dyDescent="0.2">
      <c r="A12" s="9" t="s">
        <v>13</v>
      </c>
      <c r="B12" s="38" t="s">
        <v>41</v>
      </c>
      <c r="C12" s="38" t="s">
        <v>41</v>
      </c>
      <c r="D12" s="38" t="s">
        <v>41</v>
      </c>
      <c r="E12" s="102"/>
      <c r="G12" s="83"/>
      <c r="H12" s="83"/>
    </row>
    <row r="13" spans="1:8" s="78" customFormat="1" ht="12" x14ac:dyDescent="0.2">
      <c r="A13" s="9" t="s">
        <v>14</v>
      </c>
      <c r="B13" s="38">
        <v>6</v>
      </c>
      <c r="C13" s="38">
        <v>0.7</v>
      </c>
      <c r="D13" s="38">
        <v>3.1</v>
      </c>
      <c r="E13" s="102"/>
      <c r="G13" s="83"/>
      <c r="H13" s="83"/>
    </row>
    <row r="14" spans="1:8" s="78" customFormat="1" ht="12" x14ac:dyDescent="0.2">
      <c r="A14" s="9" t="s">
        <v>39</v>
      </c>
      <c r="B14" s="38">
        <v>3.6</v>
      </c>
      <c r="C14" s="38">
        <v>0.7</v>
      </c>
      <c r="D14" s="38">
        <v>2.1</v>
      </c>
      <c r="E14" s="102"/>
      <c r="G14" s="83"/>
      <c r="H14" s="83"/>
    </row>
    <row r="15" spans="1:8" s="78" customFormat="1" ht="12" x14ac:dyDescent="0.2">
      <c r="A15" s="9" t="s">
        <v>15</v>
      </c>
      <c r="B15" s="38">
        <v>5.4</v>
      </c>
      <c r="C15" s="38">
        <v>0.4</v>
      </c>
      <c r="D15" s="38">
        <v>2.8</v>
      </c>
      <c r="E15" s="102"/>
      <c r="G15" s="83"/>
      <c r="H15" s="83"/>
    </row>
    <row r="16" spans="1:8" s="78" customFormat="1" ht="12" x14ac:dyDescent="0.2">
      <c r="A16" s="9" t="s">
        <v>16</v>
      </c>
      <c r="B16" s="38">
        <v>6.4</v>
      </c>
      <c r="C16" s="38">
        <v>1.1000000000000001</v>
      </c>
      <c r="D16" s="38">
        <v>3.8</v>
      </c>
      <c r="E16" s="102"/>
      <c r="G16" s="83"/>
      <c r="H16" s="83"/>
    </row>
    <row r="17" spans="1:8" s="78" customFormat="1" ht="12" x14ac:dyDescent="0.2">
      <c r="A17" s="9" t="s">
        <v>17</v>
      </c>
      <c r="B17" s="38">
        <v>3.1</v>
      </c>
      <c r="C17" s="38">
        <v>0.9</v>
      </c>
      <c r="D17" s="38">
        <v>1.9</v>
      </c>
      <c r="E17" s="102"/>
      <c r="G17" s="83"/>
      <c r="H17" s="83"/>
    </row>
    <row r="18" spans="1:8" s="78" customFormat="1" ht="12" x14ac:dyDescent="0.2">
      <c r="A18" s="9" t="s">
        <v>18</v>
      </c>
      <c r="B18" s="38">
        <v>4.9000000000000004</v>
      </c>
      <c r="C18" s="38">
        <v>0.9</v>
      </c>
      <c r="D18" s="38">
        <v>2.8</v>
      </c>
      <c r="E18" s="102"/>
      <c r="G18" s="83"/>
      <c r="H18" s="83"/>
    </row>
    <row r="19" spans="1:8" s="78" customFormat="1" ht="12" x14ac:dyDescent="0.2">
      <c r="A19" s="9" t="s">
        <v>19</v>
      </c>
      <c r="B19" s="38">
        <v>8.1999999999999993</v>
      </c>
      <c r="C19" s="38">
        <v>1.8</v>
      </c>
      <c r="D19" s="38">
        <v>5.2</v>
      </c>
      <c r="E19" s="102"/>
      <c r="G19" s="83"/>
      <c r="H19" s="83"/>
    </row>
    <row r="20" spans="1:8" s="78" customFormat="1" ht="12" x14ac:dyDescent="0.2">
      <c r="A20" s="9" t="s">
        <v>109</v>
      </c>
      <c r="B20" s="6">
        <v>12.7</v>
      </c>
      <c r="C20" s="38">
        <v>3.9</v>
      </c>
      <c r="D20" s="38">
        <v>7.9</v>
      </c>
      <c r="E20" s="102"/>
      <c r="G20" s="83"/>
      <c r="H20" s="83"/>
    </row>
    <row r="21" spans="1:8" s="78" customFormat="1" ht="12" x14ac:dyDescent="0.2">
      <c r="A21" s="9" t="s">
        <v>33</v>
      </c>
      <c r="B21" s="38">
        <v>5.0999999999999996</v>
      </c>
      <c r="C21" s="38">
        <v>0.7</v>
      </c>
      <c r="D21" s="38">
        <v>3</v>
      </c>
      <c r="E21" s="102"/>
      <c r="G21" s="83"/>
      <c r="H21" s="83"/>
    </row>
    <row r="22" spans="1:8" s="78" customFormat="1" ht="12" x14ac:dyDescent="0.2">
      <c r="A22" s="9" t="s">
        <v>20</v>
      </c>
      <c r="B22" s="38">
        <v>7.9</v>
      </c>
      <c r="C22" s="38">
        <v>0.3</v>
      </c>
      <c r="D22" s="38">
        <v>4</v>
      </c>
      <c r="E22" s="102"/>
      <c r="G22" s="83"/>
      <c r="H22" s="83"/>
    </row>
    <row r="23" spans="1:8" s="78" customFormat="1" ht="12" x14ac:dyDescent="0.2">
      <c r="A23" s="9" t="s">
        <v>21</v>
      </c>
      <c r="B23" s="38">
        <v>1.9</v>
      </c>
      <c r="C23" s="38">
        <v>0.6</v>
      </c>
      <c r="D23" s="38">
        <v>1.3</v>
      </c>
      <c r="E23" s="102"/>
      <c r="G23" s="83"/>
      <c r="H23" s="83"/>
    </row>
    <row r="24" spans="1:8" s="78" customFormat="1" ht="12" x14ac:dyDescent="0.2">
      <c r="A24" s="9" t="s">
        <v>22</v>
      </c>
      <c r="B24" s="38">
        <v>7.4</v>
      </c>
      <c r="C24" s="38">
        <v>0.5</v>
      </c>
      <c r="D24" s="38">
        <v>3.8</v>
      </c>
      <c r="E24" s="102"/>
      <c r="G24" s="83"/>
      <c r="H24" s="83"/>
    </row>
    <row r="25" spans="1:8" s="78" customFormat="1" ht="12" x14ac:dyDescent="0.2">
      <c r="A25" s="9" t="s">
        <v>23</v>
      </c>
      <c r="B25" s="6">
        <v>18.5</v>
      </c>
      <c r="C25" s="38">
        <v>4.5</v>
      </c>
      <c r="D25" s="6">
        <v>11.5</v>
      </c>
      <c r="E25" s="102"/>
      <c r="G25" s="83"/>
      <c r="H25" s="83"/>
    </row>
    <row r="26" spans="1:8" s="78" customFormat="1" ht="12" x14ac:dyDescent="0.2">
      <c r="A26" s="9" t="s">
        <v>24</v>
      </c>
      <c r="B26" s="38">
        <v>3.8</v>
      </c>
      <c r="C26" s="38">
        <v>0.6</v>
      </c>
      <c r="D26" s="38">
        <v>2.2000000000000002</v>
      </c>
      <c r="E26" s="102"/>
      <c r="G26" s="83"/>
      <c r="H26" s="83"/>
    </row>
    <row r="27" spans="1:8" s="78" customFormat="1" ht="12" x14ac:dyDescent="0.2">
      <c r="A27" s="9" t="s">
        <v>65</v>
      </c>
      <c r="B27" s="38">
        <v>8.1999999999999993</v>
      </c>
      <c r="C27" s="38">
        <v>0.9</v>
      </c>
      <c r="D27" s="38">
        <v>4.5</v>
      </c>
      <c r="E27" s="102"/>
      <c r="G27" s="83"/>
      <c r="H27" s="83"/>
    </row>
    <row r="28" spans="1:8" s="78" customFormat="1" ht="12" x14ac:dyDescent="0.2">
      <c r="A28" s="9" t="s">
        <v>25</v>
      </c>
      <c r="B28" s="38" t="s">
        <v>41</v>
      </c>
      <c r="C28" s="38" t="s">
        <v>41</v>
      </c>
      <c r="D28" s="38" t="s">
        <v>41</v>
      </c>
      <c r="E28" s="102"/>
      <c r="G28" s="83"/>
      <c r="H28" s="83"/>
    </row>
    <row r="29" spans="1:8" s="78" customFormat="1" ht="12" x14ac:dyDescent="0.2">
      <c r="A29" s="9" t="s">
        <v>26</v>
      </c>
      <c r="B29" s="38">
        <v>4.0999999999999996</v>
      </c>
      <c r="C29" s="38">
        <v>0.6</v>
      </c>
      <c r="D29" s="38">
        <v>2.2000000000000002</v>
      </c>
      <c r="E29" s="102"/>
      <c r="G29" s="83"/>
      <c r="H29" s="83"/>
    </row>
    <row r="30" spans="1:8" s="78" customFormat="1" ht="12" x14ac:dyDescent="0.2">
      <c r="A30" s="9" t="s">
        <v>27</v>
      </c>
      <c r="B30" s="38">
        <v>6.1</v>
      </c>
      <c r="C30" s="38">
        <v>0.7</v>
      </c>
      <c r="D30" s="38">
        <v>3.2</v>
      </c>
      <c r="E30" s="102"/>
      <c r="G30" s="83"/>
      <c r="H30" s="83"/>
    </row>
    <row r="31" spans="1:8" s="78" customFormat="1" ht="12" x14ac:dyDescent="0.2">
      <c r="A31" s="9" t="s">
        <v>28</v>
      </c>
      <c r="B31" s="38">
        <v>9.3000000000000007</v>
      </c>
      <c r="C31" s="38">
        <v>1.4</v>
      </c>
      <c r="D31" s="38">
        <v>5.4</v>
      </c>
      <c r="E31" s="102"/>
      <c r="G31" s="83"/>
      <c r="H31" s="83"/>
    </row>
    <row r="32" spans="1:8" s="78" customFormat="1" ht="12" x14ac:dyDescent="0.2">
      <c r="A32" s="16" t="s">
        <v>40</v>
      </c>
      <c r="B32" s="38">
        <v>7.2</v>
      </c>
      <c r="C32" s="38">
        <v>1.2</v>
      </c>
      <c r="D32" s="38">
        <v>4.0999999999999996</v>
      </c>
      <c r="E32" s="102"/>
      <c r="G32" s="83"/>
      <c r="H32" s="83"/>
    </row>
    <row r="33" spans="1:8" s="78" customFormat="1" ht="12" x14ac:dyDescent="0.2">
      <c r="A33" s="9" t="s">
        <v>63</v>
      </c>
      <c r="B33" s="38">
        <v>3.1</v>
      </c>
      <c r="C33" s="38">
        <v>0.7</v>
      </c>
      <c r="D33" s="38">
        <v>1.9</v>
      </c>
      <c r="E33" s="102"/>
      <c r="G33" s="83"/>
      <c r="H33" s="83"/>
    </row>
    <row r="34" spans="1:8" s="78" customFormat="1" ht="12" x14ac:dyDescent="0.2">
      <c r="A34" s="9" t="s">
        <v>29</v>
      </c>
      <c r="B34" s="38">
        <v>5.0999999999999996</v>
      </c>
      <c r="C34" s="38">
        <v>0.5</v>
      </c>
      <c r="D34" s="38">
        <v>2.7</v>
      </c>
      <c r="E34" s="102"/>
      <c r="G34" s="83"/>
      <c r="H34" s="83"/>
    </row>
    <row r="35" spans="1:8" s="78" customFormat="1" ht="12" x14ac:dyDescent="0.2">
      <c r="A35" s="16" t="s">
        <v>34</v>
      </c>
      <c r="B35" s="38">
        <v>3.9</v>
      </c>
      <c r="C35" s="38">
        <v>1</v>
      </c>
      <c r="D35" s="38">
        <v>2.4</v>
      </c>
      <c r="E35" s="102"/>
      <c r="G35" s="83"/>
      <c r="H35" s="83"/>
    </row>
    <row r="36" spans="1:8" s="78" customFormat="1" ht="12" x14ac:dyDescent="0.2">
      <c r="A36" s="17" t="s">
        <v>30</v>
      </c>
      <c r="B36" s="29">
        <v>5.9</v>
      </c>
      <c r="C36" s="29">
        <v>0.4</v>
      </c>
      <c r="D36" s="29">
        <v>3.1</v>
      </c>
      <c r="E36" s="102"/>
      <c r="G36" s="83"/>
      <c r="H36" s="83"/>
    </row>
    <row r="37" spans="1:8" s="78" customFormat="1" ht="12" x14ac:dyDescent="0.2">
      <c r="A37" s="17" t="s">
        <v>31</v>
      </c>
      <c r="B37" s="29">
        <v>8.5</v>
      </c>
      <c r="C37" s="29">
        <v>1.3</v>
      </c>
      <c r="D37" s="29">
        <v>4.8</v>
      </c>
      <c r="E37" s="102"/>
      <c r="G37" s="83"/>
      <c r="H37" s="83"/>
    </row>
    <row r="38" spans="1:8" s="79" customFormat="1" ht="12" x14ac:dyDescent="0.2">
      <c r="A38" s="32" t="s">
        <v>32</v>
      </c>
      <c r="B38" s="34">
        <f>AVERAGE(B3:B37)</f>
        <v>6.6212121212121211</v>
      </c>
      <c r="C38" s="34">
        <f t="shared" ref="C38:D38" si="0">AVERAGE(C3:C37)</f>
        <v>1.0575757575757576</v>
      </c>
      <c r="D38" s="34">
        <f t="shared" si="0"/>
        <v>3.7545454545454544</v>
      </c>
      <c r="E38" s="78"/>
    </row>
    <row r="39" spans="1:8" s="58" customFormat="1" ht="12" x14ac:dyDescent="0.2">
      <c r="A39" s="113" t="s">
        <v>110</v>
      </c>
      <c r="B39" s="17"/>
      <c r="C39" s="17"/>
      <c r="D39" s="17"/>
      <c r="E39" s="78"/>
      <c r="F39" s="17"/>
      <c r="G39" s="17"/>
      <c r="H39" s="17"/>
    </row>
    <row r="40" spans="1:8" s="58" customFormat="1" ht="12" x14ac:dyDescent="0.2">
      <c r="A40" s="80"/>
      <c r="B40" s="17"/>
      <c r="C40" s="17"/>
      <c r="D40" s="17"/>
      <c r="E40" s="79"/>
      <c r="F40" s="17"/>
      <c r="G40" s="17"/>
      <c r="H40" s="17"/>
    </row>
    <row r="41" spans="1:8" s="58" customFormat="1" x14ac:dyDescent="0.2">
      <c r="A41" s="17"/>
      <c r="B41" s="17"/>
      <c r="C41" s="17"/>
      <c r="D41" s="17"/>
      <c r="E41" s="17"/>
      <c r="F41" s="17"/>
      <c r="G41" s="17"/>
      <c r="H41" s="17"/>
    </row>
    <row r="42" spans="1:8" s="58" customFormat="1" x14ac:dyDescent="0.2">
      <c r="A42" s="17"/>
      <c r="B42" s="17"/>
      <c r="C42" s="17"/>
      <c r="D42" s="17"/>
      <c r="E42" s="17"/>
      <c r="F42" s="17"/>
      <c r="G42" s="17"/>
      <c r="H42" s="17"/>
    </row>
    <row r="43" spans="1:8" s="58" customFormat="1" x14ac:dyDescent="0.2">
      <c r="A43" s="17"/>
      <c r="B43" s="17"/>
      <c r="C43" s="17"/>
      <c r="D43" s="17"/>
      <c r="E43" s="17"/>
      <c r="F43" s="17"/>
      <c r="G43" s="17"/>
      <c r="H43" s="17"/>
    </row>
    <row r="44" spans="1:8" s="58" customFormat="1" x14ac:dyDescent="0.2">
      <c r="A44" s="17"/>
      <c r="B44" s="81"/>
      <c r="C44" s="81"/>
      <c r="D44" s="81"/>
      <c r="E44" s="17"/>
      <c r="F44" s="17"/>
      <c r="G44" s="17"/>
      <c r="H44" s="17"/>
    </row>
    <row r="45" spans="1:8" s="58" customFormat="1" x14ac:dyDescent="0.2">
      <c r="A45" s="17"/>
      <c r="B45" s="81"/>
      <c r="C45" s="81"/>
      <c r="D45" s="16"/>
      <c r="E45" s="17"/>
      <c r="F45" s="17"/>
      <c r="G45" s="17"/>
      <c r="H45" s="17"/>
    </row>
    <row r="46" spans="1:8" x14ac:dyDescent="0.2">
      <c r="D46" s="16"/>
      <c r="E46" s="17"/>
    </row>
    <row r="47" spans="1:8" x14ac:dyDescent="0.2">
      <c r="E47" s="17"/>
    </row>
    <row r="49" spans="4:4" x14ac:dyDescent="0.2">
      <c r="D49" s="82"/>
    </row>
    <row r="50" spans="4:4" x14ac:dyDescent="0.2">
      <c r="D50" s="82"/>
    </row>
  </sheetData>
  <sortState xmlns:xlrd2="http://schemas.microsoft.com/office/spreadsheetml/2017/richdata2" ref="A3:D37">
    <sortCondition ref="A3"/>
  </sortState>
  <mergeCells count="1">
    <mergeCell ref="A1:D1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P42"/>
  <sheetViews>
    <sheetView zoomScale="130" zoomScaleNormal="130" workbookViewId="0">
      <selection sqref="A1:F1"/>
    </sheetView>
  </sheetViews>
  <sheetFormatPr defaultColWidth="8.85546875" defaultRowHeight="15" x14ac:dyDescent="0.25"/>
  <cols>
    <col min="1" max="1" width="19.7109375" bestFit="1" customWidth="1"/>
    <col min="2" max="2" width="13.42578125" customWidth="1"/>
    <col min="7" max="7" width="33.140625" customWidth="1"/>
  </cols>
  <sheetData>
    <row r="1" spans="1:16" ht="42" customHeight="1" x14ac:dyDescent="0.25">
      <c r="A1" s="142" t="s">
        <v>108</v>
      </c>
      <c r="B1" s="143"/>
      <c r="C1" s="143"/>
      <c r="D1" s="143"/>
      <c r="E1" s="143"/>
      <c r="F1" s="144"/>
      <c r="G1" s="84" t="s">
        <v>104</v>
      </c>
      <c r="H1" s="92"/>
      <c r="I1" s="92"/>
      <c r="J1" s="92"/>
      <c r="K1" s="92"/>
      <c r="L1" s="92"/>
      <c r="M1" s="92"/>
      <c r="N1" s="92"/>
      <c r="O1" s="92"/>
      <c r="P1" s="92"/>
    </row>
    <row r="2" spans="1:16" x14ac:dyDescent="0.25">
      <c r="A2" s="145"/>
      <c r="B2" s="147" t="s">
        <v>88</v>
      </c>
      <c r="C2" s="149" t="s">
        <v>87</v>
      </c>
      <c r="D2" s="149"/>
      <c r="E2" s="149"/>
      <c r="F2" s="149"/>
    </row>
    <row r="3" spans="1:16" ht="50.1" customHeight="1" x14ac:dyDescent="0.25">
      <c r="A3" s="146"/>
      <c r="B3" s="148"/>
      <c r="C3" s="103" t="s">
        <v>85</v>
      </c>
      <c r="D3" s="103" t="s">
        <v>58</v>
      </c>
      <c r="E3" s="85" t="s">
        <v>59</v>
      </c>
      <c r="F3" s="86" t="s">
        <v>86</v>
      </c>
    </row>
    <row r="4" spans="1:16" x14ac:dyDescent="0.25">
      <c r="A4" s="26" t="s">
        <v>89</v>
      </c>
      <c r="B4" s="87">
        <v>2.9</v>
      </c>
      <c r="C4" s="98">
        <v>57.851239669421481</v>
      </c>
      <c r="D4" s="98">
        <v>33.043478260869563</v>
      </c>
      <c r="E4" s="98">
        <v>18.032786885245901</v>
      </c>
      <c r="F4" s="98">
        <v>39.344262295081968</v>
      </c>
      <c r="G4" s="100"/>
    </row>
    <row r="5" spans="1:16" x14ac:dyDescent="0.25">
      <c r="A5" s="26" t="s">
        <v>7</v>
      </c>
      <c r="B5" s="87">
        <v>5.7</v>
      </c>
      <c r="C5" s="98">
        <v>72.95597484276729</v>
      </c>
      <c r="D5" s="98">
        <v>37.179487179487182</v>
      </c>
      <c r="E5" s="98">
        <v>23.270440251572328</v>
      </c>
      <c r="F5" s="98">
        <v>42.138364779874216</v>
      </c>
      <c r="G5" s="100"/>
    </row>
    <row r="6" spans="1:16" x14ac:dyDescent="0.25">
      <c r="A6" s="26" t="s">
        <v>8</v>
      </c>
      <c r="B6" s="87">
        <v>3.9</v>
      </c>
      <c r="C6" s="98">
        <v>74.757281553398059</v>
      </c>
      <c r="D6" s="98">
        <v>50.485436893203882</v>
      </c>
      <c r="E6" s="98">
        <v>20.388349514563107</v>
      </c>
      <c r="F6" s="98">
        <v>52.427184466019419</v>
      </c>
      <c r="G6" s="100"/>
    </row>
    <row r="7" spans="1:16" x14ac:dyDescent="0.25">
      <c r="A7" s="26" t="s">
        <v>90</v>
      </c>
      <c r="B7" s="87">
        <v>5.3</v>
      </c>
      <c r="C7" s="98">
        <v>65.573770491803273</v>
      </c>
      <c r="D7" s="98">
        <v>46.551724137931032</v>
      </c>
      <c r="E7" s="98">
        <v>40.350877192982452</v>
      </c>
      <c r="F7" s="98">
        <v>57.377049180327866</v>
      </c>
      <c r="G7" s="100"/>
    </row>
    <row r="8" spans="1:16" x14ac:dyDescent="0.25">
      <c r="A8" s="26" t="s">
        <v>91</v>
      </c>
      <c r="B8" s="87">
        <v>2.7</v>
      </c>
      <c r="C8" s="98">
        <v>68.115942028985515</v>
      </c>
      <c r="D8" s="98">
        <v>48.571428571428569</v>
      </c>
      <c r="E8" s="98">
        <v>24.637681159420293</v>
      </c>
      <c r="F8" s="98">
        <v>52.112676056338024</v>
      </c>
      <c r="G8" s="100"/>
    </row>
    <row r="9" spans="1:16" x14ac:dyDescent="0.25">
      <c r="A9" s="26" t="s">
        <v>92</v>
      </c>
      <c r="B9" s="87">
        <v>3.5</v>
      </c>
      <c r="C9" s="98">
        <v>77.108433734939766</v>
      </c>
      <c r="D9" s="98">
        <v>23.52941176470588</v>
      </c>
      <c r="E9" s="87">
        <v>8.235294117647058</v>
      </c>
      <c r="F9" s="98">
        <v>24.705882352941178</v>
      </c>
      <c r="G9" s="100"/>
    </row>
    <row r="10" spans="1:16" x14ac:dyDescent="0.25">
      <c r="A10" s="26" t="s">
        <v>93</v>
      </c>
      <c r="B10" s="87">
        <v>2.7</v>
      </c>
      <c r="C10" s="98">
        <v>57.575757575757578</v>
      </c>
      <c r="D10" s="98">
        <v>42.424242424242422</v>
      </c>
      <c r="E10" s="98">
        <v>21.212121212121211</v>
      </c>
      <c r="F10" s="98">
        <v>45.454545454545453</v>
      </c>
      <c r="G10" s="100"/>
    </row>
    <row r="11" spans="1:16" x14ac:dyDescent="0.25">
      <c r="A11" s="26" t="s">
        <v>64</v>
      </c>
      <c r="B11" s="87">
        <v>3.9</v>
      </c>
      <c r="C11" s="98">
        <v>42.105263157894733</v>
      </c>
      <c r="D11" s="98">
        <v>15.789473684210526</v>
      </c>
      <c r="E11" s="98">
        <v>15.789473684210526</v>
      </c>
      <c r="F11" s="98">
        <v>15.789473684210526</v>
      </c>
      <c r="G11" s="100"/>
    </row>
    <row r="12" spans="1:16" x14ac:dyDescent="0.25">
      <c r="A12" s="26" t="s">
        <v>94</v>
      </c>
      <c r="B12" s="87">
        <v>3.6</v>
      </c>
      <c r="C12" s="98">
        <v>59.210526315789465</v>
      </c>
      <c r="D12" s="98">
        <v>34.415584415584419</v>
      </c>
      <c r="E12" s="98">
        <v>12.903225806451612</v>
      </c>
      <c r="F12" s="98">
        <v>36.30573248407643</v>
      </c>
      <c r="G12" s="100"/>
    </row>
    <row r="13" spans="1:16" x14ac:dyDescent="0.25">
      <c r="A13" s="26" t="s">
        <v>13</v>
      </c>
      <c r="B13" s="89" t="s">
        <v>41</v>
      </c>
      <c r="C13" s="89" t="s">
        <v>41</v>
      </c>
      <c r="D13" s="89" t="s">
        <v>41</v>
      </c>
      <c r="E13" s="89" t="s">
        <v>41</v>
      </c>
      <c r="F13" s="89" t="s">
        <v>41</v>
      </c>
      <c r="G13" s="100"/>
    </row>
    <row r="14" spans="1:16" x14ac:dyDescent="0.25">
      <c r="A14" s="26" t="s">
        <v>14</v>
      </c>
      <c r="B14" s="87">
        <v>3.1</v>
      </c>
      <c r="C14" s="88">
        <v>72.093023255813947</v>
      </c>
      <c r="D14" s="88">
        <v>58.333333333333336</v>
      </c>
      <c r="E14" s="88">
        <v>17.241379310344829</v>
      </c>
      <c r="F14" s="88">
        <v>60.919540229885058</v>
      </c>
      <c r="G14" s="100"/>
    </row>
    <row r="15" spans="1:16" x14ac:dyDescent="0.25">
      <c r="A15" s="26" t="s">
        <v>39</v>
      </c>
      <c r="B15" s="87">
        <v>2.1</v>
      </c>
      <c r="C15" s="88">
        <v>70.967741935483872</v>
      </c>
      <c r="D15" s="88">
        <v>30</v>
      </c>
      <c r="E15" s="88">
        <v>20</v>
      </c>
      <c r="F15" s="88">
        <v>36.666666666666664</v>
      </c>
      <c r="G15" s="100"/>
    </row>
    <row r="16" spans="1:16" x14ac:dyDescent="0.25">
      <c r="A16" s="26" t="s">
        <v>95</v>
      </c>
      <c r="B16" s="87">
        <v>2.8</v>
      </c>
      <c r="C16" s="88">
        <v>68.902439024390233</v>
      </c>
      <c r="D16" s="98">
        <v>30</v>
      </c>
      <c r="E16" s="98">
        <v>14.110429447852759</v>
      </c>
      <c r="F16" s="98">
        <v>32.515337423312886</v>
      </c>
      <c r="G16" s="100"/>
    </row>
    <row r="17" spans="1:7" x14ac:dyDescent="0.25">
      <c r="A17" s="26" t="s">
        <v>16</v>
      </c>
      <c r="B17" s="87">
        <v>3.8</v>
      </c>
      <c r="C17" s="98">
        <v>72.093023255813947</v>
      </c>
      <c r="D17" s="98">
        <v>37.349397590361441</v>
      </c>
      <c r="E17" s="98">
        <v>22.352941176470591</v>
      </c>
      <c r="F17" s="98">
        <v>39.534883720930232</v>
      </c>
      <c r="G17" s="100"/>
    </row>
    <row r="18" spans="1:7" x14ac:dyDescent="0.25">
      <c r="A18" s="26" t="s">
        <v>17</v>
      </c>
      <c r="B18" s="87">
        <v>1.9</v>
      </c>
      <c r="C18" s="98">
        <v>19.565217391304348</v>
      </c>
      <c r="D18" s="98">
        <v>22.727272727272727</v>
      </c>
      <c r="E18" s="98">
        <v>15.217391304347828</v>
      </c>
      <c r="F18" s="98">
        <v>29.787234042553191</v>
      </c>
      <c r="G18" s="100"/>
    </row>
    <row r="19" spans="1:7" x14ac:dyDescent="0.25">
      <c r="A19" s="26" t="s">
        <v>18</v>
      </c>
      <c r="B19" s="87">
        <v>2.8</v>
      </c>
      <c r="C19" s="98">
        <v>62.264150943396224</v>
      </c>
      <c r="D19" s="98">
        <v>31.372549019607842</v>
      </c>
      <c r="E19" s="98">
        <v>28.30188679245283</v>
      </c>
      <c r="F19" s="98">
        <v>45.283018867924532</v>
      </c>
      <c r="G19" s="100"/>
    </row>
    <row r="20" spans="1:7" x14ac:dyDescent="0.25">
      <c r="A20" s="26" t="s">
        <v>19</v>
      </c>
      <c r="B20" s="87">
        <v>5.2</v>
      </c>
      <c r="C20" s="98">
        <v>55.645161290322577</v>
      </c>
      <c r="D20" s="98">
        <v>45.901639344262293</v>
      </c>
      <c r="E20" s="98">
        <v>12.195121951219512</v>
      </c>
      <c r="F20" s="98">
        <v>46.774193548387096</v>
      </c>
      <c r="G20" s="100"/>
    </row>
    <row r="21" spans="1:7" x14ac:dyDescent="0.25">
      <c r="A21" s="26" t="s">
        <v>109</v>
      </c>
      <c r="B21" s="87">
        <v>7.9</v>
      </c>
      <c r="C21" s="98">
        <v>29.599999999999998</v>
      </c>
      <c r="D21" s="87">
        <v>8.1300813008130071</v>
      </c>
      <c r="E21" s="87">
        <v>8.1967213114754092</v>
      </c>
      <c r="F21" s="98">
        <v>12.096774193548388</v>
      </c>
      <c r="G21" s="100"/>
    </row>
    <row r="22" spans="1:7" x14ac:dyDescent="0.25">
      <c r="A22" s="26" t="s">
        <v>96</v>
      </c>
      <c r="B22" s="87">
        <v>3</v>
      </c>
      <c r="C22" s="98">
        <v>57.499999999999993</v>
      </c>
      <c r="D22" s="98">
        <v>50</v>
      </c>
      <c r="E22" s="98">
        <v>23.076923076923077</v>
      </c>
      <c r="F22" s="98">
        <v>51.249999999999993</v>
      </c>
      <c r="G22" s="100"/>
    </row>
    <row r="23" spans="1:7" x14ac:dyDescent="0.25">
      <c r="A23" s="26" t="s">
        <v>97</v>
      </c>
      <c r="B23" s="87">
        <v>4</v>
      </c>
      <c r="C23" s="98">
        <v>42.553191489361701</v>
      </c>
      <c r="D23" s="98">
        <v>39.361702127659576</v>
      </c>
      <c r="E23" s="98">
        <v>25.531914893617021</v>
      </c>
      <c r="F23" s="98">
        <v>43.61702127659575</v>
      </c>
      <c r="G23" s="100"/>
    </row>
    <row r="24" spans="1:7" x14ac:dyDescent="0.25">
      <c r="A24" s="26" t="s">
        <v>21</v>
      </c>
      <c r="B24" s="87">
        <v>1.3</v>
      </c>
      <c r="C24" s="98">
        <v>63.888888888888886</v>
      </c>
      <c r="D24" s="98">
        <v>35.135135135135137</v>
      </c>
      <c r="E24" s="98">
        <v>35.135135135135137</v>
      </c>
      <c r="F24" s="98">
        <v>48.648648648648653</v>
      </c>
      <c r="G24" s="100"/>
    </row>
    <row r="25" spans="1:7" x14ac:dyDescent="0.25">
      <c r="A25" s="26" t="s">
        <v>22</v>
      </c>
      <c r="B25" s="87">
        <v>3.8</v>
      </c>
      <c r="C25" s="98">
        <v>43.75</v>
      </c>
      <c r="D25" s="98">
        <v>33.333333333333329</v>
      </c>
      <c r="E25" s="87">
        <v>6.25</v>
      </c>
      <c r="F25" s="98">
        <v>31.25</v>
      </c>
      <c r="G25" s="100"/>
    </row>
    <row r="26" spans="1:7" x14ac:dyDescent="0.25">
      <c r="A26" s="26" t="s">
        <v>98</v>
      </c>
      <c r="B26" s="87">
        <v>11.5</v>
      </c>
      <c r="C26" s="98">
        <v>63.232963549920761</v>
      </c>
      <c r="D26" s="98">
        <v>30.5993690851735</v>
      </c>
      <c r="E26" s="98">
        <v>19.873817034700316</v>
      </c>
      <c r="F26" s="98">
        <v>34.276729559748425</v>
      </c>
      <c r="G26" s="100"/>
    </row>
    <row r="27" spans="1:7" x14ac:dyDescent="0.25">
      <c r="A27" s="26" t="s">
        <v>99</v>
      </c>
      <c r="B27" s="87">
        <v>2.2000000000000002</v>
      </c>
      <c r="C27" s="98">
        <v>59.259259259259252</v>
      </c>
      <c r="D27" s="98">
        <v>46.428571428571431</v>
      </c>
      <c r="E27" s="98">
        <v>24.137931034482758</v>
      </c>
      <c r="F27" s="98">
        <v>46.428571428571431</v>
      </c>
      <c r="G27" s="100"/>
    </row>
    <row r="28" spans="1:7" x14ac:dyDescent="0.25">
      <c r="A28" s="26" t="s">
        <v>65</v>
      </c>
      <c r="B28" s="89">
        <v>4.5</v>
      </c>
      <c r="C28" s="98">
        <v>54.918032786885249</v>
      </c>
      <c r="D28" s="98">
        <v>32.5</v>
      </c>
      <c r="E28" s="87">
        <v>9.2592592592592595</v>
      </c>
      <c r="F28" s="98">
        <v>35.537190082644628</v>
      </c>
      <c r="G28" s="100"/>
    </row>
    <row r="29" spans="1:7" x14ac:dyDescent="0.25">
      <c r="A29" s="26" t="s">
        <v>100</v>
      </c>
      <c r="B29" s="87" t="s">
        <v>41</v>
      </c>
      <c r="C29" s="87" t="s">
        <v>41</v>
      </c>
      <c r="D29" s="87" t="s">
        <v>41</v>
      </c>
      <c r="E29" s="87" t="s">
        <v>41</v>
      </c>
      <c r="F29" s="87" t="s">
        <v>41</v>
      </c>
      <c r="G29" s="100"/>
    </row>
    <row r="30" spans="1:7" x14ac:dyDescent="0.25">
      <c r="A30" s="26" t="s">
        <v>26</v>
      </c>
      <c r="B30" s="87">
        <v>2.2000000000000002</v>
      </c>
      <c r="C30" s="98">
        <v>70</v>
      </c>
      <c r="D30" s="98">
        <v>50</v>
      </c>
      <c r="E30" s="98">
        <v>37.254901960784316</v>
      </c>
      <c r="F30" s="98">
        <v>56.862745098039213</v>
      </c>
      <c r="G30" s="100"/>
    </row>
    <row r="31" spans="1:7" x14ac:dyDescent="0.25">
      <c r="A31" s="26" t="s">
        <v>27</v>
      </c>
      <c r="B31" s="87">
        <v>3.2</v>
      </c>
      <c r="C31" s="98">
        <v>48.854961832061065</v>
      </c>
      <c r="D31" s="98">
        <v>30.597014925373134</v>
      </c>
      <c r="E31" s="98">
        <v>23.880597014925371</v>
      </c>
      <c r="F31" s="98">
        <v>35.820895522388057</v>
      </c>
      <c r="G31" s="100"/>
    </row>
    <row r="32" spans="1:7" x14ac:dyDescent="0.25">
      <c r="A32" s="26" t="s">
        <v>28</v>
      </c>
      <c r="B32" s="87">
        <v>5.4</v>
      </c>
      <c r="C32" s="98">
        <v>73.056994818652853</v>
      </c>
      <c r="D32" s="98">
        <v>21.465968586387437</v>
      </c>
      <c r="E32" s="87">
        <v>9.3264248704663206</v>
      </c>
      <c r="F32" s="98">
        <v>22.797927461139896</v>
      </c>
      <c r="G32" s="100"/>
    </row>
    <row r="33" spans="1:7" x14ac:dyDescent="0.25">
      <c r="A33" s="26" t="s">
        <v>101</v>
      </c>
      <c r="B33" s="87">
        <v>4.0999999999999996</v>
      </c>
      <c r="C33" s="98">
        <v>68.656716417910445</v>
      </c>
      <c r="D33" s="98">
        <v>31.007751937984494</v>
      </c>
      <c r="E33" s="98">
        <v>19.402985074626866</v>
      </c>
      <c r="F33" s="98">
        <v>37.777777777777779</v>
      </c>
      <c r="G33" s="100"/>
    </row>
    <row r="34" spans="1:7" x14ac:dyDescent="0.25">
      <c r="A34" s="26" t="s">
        <v>102</v>
      </c>
      <c r="B34" s="87">
        <v>1.9</v>
      </c>
      <c r="C34" s="98">
        <v>63.414634146341463</v>
      </c>
      <c r="D34" s="98">
        <v>39.024390243902438</v>
      </c>
      <c r="E34" s="98">
        <v>14.634146341463413</v>
      </c>
      <c r="F34" s="98">
        <v>41.463414634146339</v>
      </c>
      <c r="G34" s="100"/>
    </row>
    <row r="35" spans="1:7" x14ac:dyDescent="0.25">
      <c r="A35" s="26" t="s">
        <v>29</v>
      </c>
      <c r="B35" s="87">
        <v>2.7</v>
      </c>
      <c r="C35" s="98">
        <v>70</v>
      </c>
      <c r="D35" s="98">
        <v>50</v>
      </c>
      <c r="E35" s="98">
        <v>21.111111111111111</v>
      </c>
      <c r="F35" s="98">
        <v>52.222222222222229</v>
      </c>
      <c r="G35" s="100"/>
    </row>
    <row r="36" spans="1:7" x14ac:dyDescent="0.25">
      <c r="A36" s="26" t="s">
        <v>34</v>
      </c>
      <c r="B36" s="87">
        <v>2.4</v>
      </c>
      <c r="C36" s="98">
        <v>62.650602409638559</v>
      </c>
      <c r="D36" s="98">
        <v>48.148148148148145</v>
      </c>
      <c r="E36" s="98">
        <v>20.481927710843372</v>
      </c>
      <c r="F36" s="98">
        <v>51.807228915662648</v>
      </c>
      <c r="G36" s="100"/>
    </row>
    <row r="37" spans="1:7" x14ac:dyDescent="0.25">
      <c r="A37" s="26" t="s">
        <v>103</v>
      </c>
      <c r="B37" s="87">
        <v>3.1</v>
      </c>
      <c r="C37" s="98">
        <v>41.891891891891895</v>
      </c>
      <c r="D37" s="98">
        <v>27.397260273972602</v>
      </c>
      <c r="E37" s="87">
        <v>8.3333333333333321</v>
      </c>
      <c r="F37" s="98">
        <v>32.432432432432435</v>
      </c>
      <c r="G37" s="100"/>
    </row>
    <row r="38" spans="1:7" x14ac:dyDescent="0.25">
      <c r="A38" s="26" t="s">
        <v>31</v>
      </c>
      <c r="B38" s="87">
        <v>4.8</v>
      </c>
      <c r="C38" s="98">
        <v>60.465116279069761</v>
      </c>
      <c r="D38" s="98">
        <v>20.8</v>
      </c>
      <c r="E38" s="87">
        <v>7.8125</v>
      </c>
      <c r="F38" s="98">
        <v>21.705426356589147</v>
      </c>
      <c r="G38" s="100"/>
    </row>
    <row r="39" spans="1:7" x14ac:dyDescent="0.25">
      <c r="A39" s="90" t="s">
        <v>32</v>
      </c>
      <c r="B39" s="101">
        <f>AVERAGE(B4:B38)</f>
        <v>3.7545454545454544</v>
      </c>
      <c r="C39" s="91">
        <f>AVERAGE(C4:C38)</f>
        <v>59.711460613247397</v>
      </c>
      <c r="D39" s="91">
        <f>AVERAGE(D4:D38)</f>
        <v>35.80615714766531</v>
      </c>
      <c r="E39" s="91">
        <f>AVERAGE(E4:E38)</f>
        <v>19.028455423334844</v>
      </c>
      <c r="F39" s="91">
        <f>AVERAGE(F4:F38)</f>
        <v>39.791850026158478</v>
      </c>
    </row>
    <row r="40" spans="1:7" ht="21.75" customHeight="1" x14ac:dyDescent="0.25">
      <c r="A40" s="150" t="s">
        <v>105</v>
      </c>
      <c r="B40" s="150"/>
      <c r="C40" s="150"/>
      <c r="D40" s="150"/>
      <c r="E40" s="150"/>
      <c r="F40" s="150"/>
    </row>
    <row r="41" spans="1:7" x14ac:dyDescent="0.25">
      <c r="A41" s="141" t="s">
        <v>106</v>
      </c>
      <c r="B41" s="141"/>
      <c r="C41" s="141"/>
      <c r="D41" s="141"/>
      <c r="E41" s="141"/>
      <c r="F41" s="141"/>
    </row>
    <row r="42" spans="1:7" x14ac:dyDescent="0.25">
      <c r="A42" s="113" t="s">
        <v>110</v>
      </c>
    </row>
  </sheetData>
  <sortState xmlns:xlrd2="http://schemas.microsoft.com/office/spreadsheetml/2017/richdata2" ref="A4:F38">
    <sortCondition ref="A4"/>
  </sortState>
  <mergeCells count="6">
    <mergeCell ref="A41:F41"/>
    <mergeCell ref="A1:F1"/>
    <mergeCell ref="A2:A3"/>
    <mergeCell ref="B2:B3"/>
    <mergeCell ref="C2:F2"/>
    <mergeCell ref="A40:F4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0"/>
  <sheetViews>
    <sheetView zoomScale="130" zoomScaleNormal="130" workbookViewId="0">
      <selection sqref="A1:Q1"/>
    </sheetView>
  </sheetViews>
  <sheetFormatPr defaultColWidth="9.140625" defaultRowHeight="12" x14ac:dyDescent="0.2"/>
  <cols>
    <col min="1" max="1" width="22" style="11" bestFit="1" customWidth="1"/>
    <col min="2" max="3" width="4.7109375" style="7" customWidth="1"/>
    <col min="4" max="4" width="1.7109375" style="7" customWidth="1"/>
    <col min="5" max="6" width="4.7109375" style="7" customWidth="1"/>
    <col min="7" max="7" width="1.7109375" style="7" customWidth="1"/>
    <col min="8" max="9" width="4.7109375" style="7" customWidth="1"/>
    <col min="10" max="10" width="1.7109375" style="7" customWidth="1"/>
    <col min="11" max="12" width="4.7109375" style="7" customWidth="1"/>
    <col min="13" max="13" width="1.7109375" style="7" customWidth="1"/>
    <col min="14" max="15" width="4.7109375" style="7" customWidth="1"/>
    <col min="16" max="16" width="6.42578125" style="7" customWidth="1"/>
    <col min="17" max="17" width="4.7109375" style="7" customWidth="1"/>
    <col min="18" max="16384" width="9.140625" style="7"/>
  </cols>
  <sheetData>
    <row r="1" spans="1:18" s="2" customFormat="1" ht="12.75" x14ac:dyDescent="0.2">
      <c r="A1" s="114" t="s">
        <v>68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" t="s">
        <v>38</v>
      </c>
    </row>
    <row r="2" spans="1:18" s="5" customFormat="1" ht="25.5" customHeight="1" x14ac:dyDescent="0.2">
      <c r="A2" s="120"/>
      <c r="B2" s="116" t="s">
        <v>67</v>
      </c>
      <c r="C2" s="116"/>
      <c r="D2" s="3"/>
      <c r="E2" s="116" t="s">
        <v>1</v>
      </c>
      <c r="F2" s="116"/>
      <c r="G2" s="3"/>
      <c r="H2" s="116" t="s">
        <v>2</v>
      </c>
      <c r="I2" s="116"/>
      <c r="J2" s="3"/>
      <c r="K2" s="116" t="s">
        <v>3</v>
      </c>
      <c r="L2" s="116"/>
      <c r="M2" s="3"/>
      <c r="N2" s="117" t="s">
        <v>4</v>
      </c>
      <c r="O2" s="118"/>
      <c r="P2" s="119" t="s">
        <v>5</v>
      </c>
      <c r="Q2" s="118"/>
    </row>
    <row r="3" spans="1:18" s="5" customFormat="1" x14ac:dyDescent="0.2">
      <c r="A3" s="121"/>
      <c r="B3" s="12" t="s">
        <v>35</v>
      </c>
      <c r="C3" s="12" t="s">
        <v>36</v>
      </c>
      <c r="D3" s="12"/>
      <c r="E3" s="12" t="s">
        <v>35</v>
      </c>
      <c r="F3" s="12" t="s">
        <v>36</v>
      </c>
      <c r="G3" s="12"/>
      <c r="H3" s="12" t="s">
        <v>35</v>
      </c>
      <c r="I3" s="12" t="s">
        <v>36</v>
      </c>
      <c r="J3" s="12"/>
      <c r="K3" s="12" t="s">
        <v>35</v>
      </c>
      <c r="L3" s="12" t="s">
        <v>36</v>
      </c>
      <c r="M3" s="12"/>
      <c r="N3" s="13" t="s">
        <v>35</v>
      </c>
      <c r="O3" s="13" t="s">
        <v>36</v>
      </c>
      <c r="P3" s="14" t="s">
        <v>35</v>
      </c>
      <c r="Q3" s="12" t="s">
        <v>36</v>
      </c>
    </row>
    <row r="4" spans="1:18" s="5" customFormat="1" x14ac:dyDescent="0.2">
      <c r="A4" s="9" t="s">
        <v>6</v>
      </c>
      <c r="B4" s="8">
        <v>85.9</v>
      </c>
      <c r="C4" s="8">
        <v>96.4</v>
      </c>
      <c r="D4" s="6"/>
      <c r="E4" s="27">
        <v>9.1</v>
      </c>
      <c r="F4" s="27">
        <v>3.1</v>
      </c>
      <c r="G4" s="6"/>
      <c r="H4" s="27">
        <v>3.8</v>
      </c>
      <c r="I4" s="27">
        <v>0.3</v>
      </c>
      <c r="J4" s="6"/>
      <c r="K4" s="27">
        <v>1.2</v>
      </c>
      <c r="L4" s="27">
        <v>0.2</v>
      </c>
      <c r="M4" s="6"/>
      <c r="N4" s="10">
        <f>100-B4</f>
        <v>14.099999999999994</v>
      </c>
      <c r="O4" s="23">
        <f>100-C4</f>
        <v>3.5999999999999943</v>
      </c>
      <c r="P4" s="31">
        <v>3</v>
      </c>
      <c r="Q4" s="27">
        <v>1.3</v>
      </c>
    </row>
    <row r="5" spans="1:18" x14ac:dyDescent="0.2">
      <c r="A5" s="9" t="s">
        <v>7</v>
      </c>
      <c r="B5" s="8">
        <v>73.3</v>
      </c>
      <c r="C5" s="8">
        <v>93.9</v>
      </c>
      <c r="D5" s="6"/>
      <c r="E5" s="8">
        <v>14.3</v>
      </c>
      <c r="F5" s="27">
        <v>4.0999999999999996</v>
      </c>
      <c r="G5" s="6"/>
      <c r="H5" s="27">
        <v>6.7</v>
      </c>
      <c r="I5" s="27">
        <v>1.1000000000000001</v>
      </c>
      <c r="J5" s="6"/>
      <c r="K5" s="27">
        <v>5.7</v>
      </c>
      <c r="L5" s="29">
        <v>1</v>
      </c>
      <c r="M5" s="6"/>
      <c r="N5" s="10">
        <f t="shared" ref="N5:O12" si="0">100-B5</f>
        <v>26.700000000000003</v>
      </c>
      <c r="O5" s="23">
        <f t="shared" si="0"/>
        <v>6.0999999999999943</v>
      </c>
      <c r="P5" s="28">
        <v>3.4</v>
      </c>
      <c r="Q5" s="29">
        <v>2</v>
      </c>
    </row>
    <row r="6" spans="1:18" x14ac:dyDescent="0.2">
      <c r="A6" s="9" t="s">
        <v>8</v>
      </c>
      <c r="B6" s="8">
        <v>70.900000000000006</v>
      </c>
      <c r="C6" s="8">
        <v>95.4</v>
      </c>
      <c r="D6" s="27"/>
      <c r="E6" s="8">
        <v>13.9</v>
      </c>
      <c r="F6" s="29">
        <v>3</v>
      </c>
      <c r="G6" s="27"/>
      <c r="H6" s="27">
        <v>9.1999999999999993</v>
      </c>
      <c r="I6" s="27">
        <v>0.9</v>
      </c>
      <c r="J6" s="27"/>
      <c r="K6" s="29">
        <v>6</v>
      </c>
      <c r="L6" s="27">
        <v>0.7</v>
      </c>
      <c r="M6" s="27"/>
      <c r="N6" s="10">
        <f t="shared" si="0"/>
        <v>29.099999999999994</v>
      </c>
      <c r="O6" s="23">
        <f t="shared" si="0"/>
        <v>4.5999999999999943</v>
      </c>
      <c r="P6" s="28">
        <v>2.6</v>
      </c>
      <c r="Q6" s="27">
        <v>1.7</v>
      </c>
    </row>
    <row r="7" spans="1:18" x14ac:dyDescent="0.2">
      <c r="A7" s="9" t="s">
        <v>9</v>
      </c>
      <c r="B7" s="8">
        <v>60.2</v>
      </c>
      <c r="C7" s="8">
        <v>91.2</v>
      </c>
      <c r="D7" s="27"/>
      <c r="E7" s="8">
        <v>22.5</v>
      </c>
      <c r="F7" s="27">
        <v>6.4</v>
      </c>
      <c r="G7" s="27"/>
      <c r="H7" s="8">
        <v>12.4</v>
      </c>
      <c r="I7" s="27">
        <v>1.7</v>
      </c>
      <c r="J7" s="27"/>
      <c r="K7" s="27">
        <v>4.9000000000000004</v>
      </c>
      <c r="L7" s="27">
        <v>0.7</v>
      </c>
      <c r="M7" s="27"/>
      <c r="N7" s="10">
        <f t="shared" si="0"/>
        <v>39.799999999999997</v>
      </c>
      <c r="O7" s="23">
        <f t="shared" si="0"/>
        <v>8.7999999999999972</v>
      </c>
      <c r="P7" s="28">
        <v>5.9</v>
      </c>
      <c r="Q7" s="27">
        <v>3.7</v>
      </c>
    </row>
    <row r="8" spans="1:18" x14ac:dyDescent="0.2">
      <c r="A8" s="9" t="s">
        <v>62</v>
      </c>
      <c r="B8" s="8">
        <v>83.6</v>
      </c>
      <c r="C8" s="8">
        <v>95.6</v>
      </c>
      <c r="D8" s="8"/>
      <c r="E8" s="8">
        <v>11.8</v>
      </c>
      <c r="F8" s="27">
        <v>3.2</v>
      </c>
      <c r="G8" s="8"/>
      <c r="H8" s="27">
        <v>2.2000000000000002</v>
      </c>
      <c r="I8" s="27">
        <v>0.5</v>
      </c>
      <c r="J8" s="8"/>
      <c r="K8" s="27">
        <v>2.4</v>
      </c>
      <c r="L8" s="27">
        <v>0.7</v>
      </c>
      <c r="M8" s="8"/>
      <c r="N8" s="10">
        <f t="shared" si="0"/>
        <v>16.400000000000006</v>
      </c>
      <c r="O8" s="23">
        <f t="shared" si="0"/>
        <v>4.4000000000000057</v>
      </c>
      <c r="P8" s="28">
        <v>4.0999999999999996</v>
      </c>
      <c r="Q8" s="27">
        <v>2.6</v>
      </c>
    </row>
    <row r="9" spans="1:18" x14ac:dyDescent="0.2">
      <c r="A9" s="9" t="s">
        <v>10</v>
      </c>
      <c r="B9" s="8">
        <v>71.400000000000006</v>
      </c>
      <c r="C9" s="8">
        <v>94.7</v>
      </c>
      <c r="D9" s="8"/>
      <c r="E9" s="8">
        <v>20.7</v>
      </c>
      <c r="F9" s="27">
        <v>4.7</v>
      </c>
      <c r="G9" s="8"/>
      <c r="H9" s="27">
        <v>5.3</v>
      </c>
      <c r="I9" s="27">
        <v>0.3</v>
      </c>
      <c r="J9" s="8"/>
      <c r="K9" s="27">
        <v>2.6</v>
      </c>
      <c r="L9" s="27">
        <v>0.2</v>
      </c>
      <c r="M9" s="8"/>
      <c r="N9" s="10">
        <f t="shared" si="0"/>
        <v>28.599999999999994</v>
      </c>
      <c r="O9" s="23">
        <f t="shared" si="0"/>
        <v>5.2999999999999972</v>
      </c>
      <c r="P9" s="28">
        <v>1.9</v>
      </c>
      <c r="Q9" s="27">
        <v>1.2</v>
      </c>
    </row>
    <row r="10" spans="1:18" x14ac:dyDescent="0.2">
      <c r="A10" s="9" t="s">
        <v>11</v>
      </c>
      <c r="B10" s="8">
        <v>84.4</v>
      </c>
      <c r="C10" s="8">
        <v>94.8</v>
      </c>
      <c r="D10" s="8"/>
      <c r="E10" s="8">
        <v>11.3</v>
      </c>
      <c r="F10" s="27">
        <v>4.4000000000000004</v>
      </c>
      <c r="G10" s="8"/>
      <c r="H10" s="27">
        <v>2.6</v>
      </c>
      <c r="I10" s="27">
        <v>0.7</v>
      </c>
      <c r="J10" s="8"/>
      <c r="K10" s="27">
        <v>1.7</v>
      </c>
      <c r="L10" s="27">
        <v>0.2</v>
      </c>
      <c r="M10" s="8"/>
      <c r="N10" s="10">
        <f t="shared" si="0"/>
        <v>15.599999999999994</v>
      </c>
      <c r="O10" s="23">
        <f t="shared" si="0"/>
        <v>5.2000000000000028</v>
      </c>
      <c r="P10" s="28">
        <v>2.1</v>
      </c>
      <c r="Q10" s="27">
        <v>2.5</v>
      </c>
    </row>
    <row r="11" spans="1:18" x14ac:dyDescent="0.2">
      <c r="A11" s="9" t="s">
        <v>64</v>
      </c>
      <c r="B11" s="8">
        <v>72.5</v>
      </c>
      <c r="C11" s="8">
        <v>92.5</v>
      </c>
      <c r="D11" s="8"/>
      <c r="E11" s="8">
        <v>19.7</v>
      </c>
      <c r="F11" s="27">
        <v>6.7</v>
      </c>
      <c r="G11" s="8"/>
      <c r="H11" s="27">
        <v>6.1</v>
      </c>
      <c r="I11" s="27">
        <v>0.8</v>
      </c>
      <c r="J11" s="8"/>
      <c r="K11" s="27">
        <v>1.6</v>
      </c>
      <c r="L11" s="29">
        <v>0</v>
      </c>
      <c r="M11" s="8"/>
      <c r="N11" s="10">
        <f t="shared" si="0"/>
        <v>27.5</v>
      </c>
      <c r="O11" s="23">
        <f t="shared" si="0"/>
        <v>7.5</v>
      </c>
      <c r="P11" s="28">
        <v>2.8</v>
      </c>
      <c r="Q11" s="27">
        <v>3.1</v>
      </c>
    </row>
    <row r="12" spans="1:18" x14ac:dyDescent="0.2">
      <c r="A12" s="9" t="s">
        <v>12</v>
      </c>
      <c r="B12" s="8">
        <v>63.4</v>
      </c>
      <c r="C12" s="8">
        <v>89</v>
      </c>
      <c r="D12" s="8"/>
      <c r="E12" s="8">
        <v>24.7</v>
      </c>
      <c r="F12" s="27">
        <v>9.6</v>
      </c>
      <c r="G12" s="8"/>
      <c r="H12" s="27">
        <v>8.8000000000000007</v>
      </c>
      <c r="I12" s="27">
        <v>1.1000000000000001</v>
      </c>
      <c r="J12" s="8"/>
      <c r="K12" s="27">
        <v>3.2</v>
      </c>
      <c r="L12" s="27">
        <v>0.4</v>
      </c>
      <c r="M12" s="8"/>
      <c r="N12" s="10">
        <f t="shared" si="0"/>
        <v>36.6</v>
      </c>
      <c r="O12" s="10">
        <f t="shared" si="0"/>
        <v>11</v>
      </c>
      <c r="P12" s="28">
        <v>3.9</v>
      </c>
      <c r="Q12" s="27">
        <v>3.1</v>
      </c>
    </row>
    <row r="13" spans="1:18" x14ac:dyDescent="0.2">
      <c r="A13" s="9" t="s">
        <v>13</v>
      </c>
      <c r="B13" s="8" t="s">
        <v>41</v>
      </c>
      <c r="C13" s="8" t="s">
        <v>41</v>
      </c>
      <c r="D13" s="27"/>
      <c r="E13" s="27" t="s">
        <v>41</v>
      </c>
      <c r="F13" s="27" t="s">
        <v>41</v>
      </c>
      <c r="G13" s="27"/>
      <c r="H13" s="27" t="s">
        <v>41</v>
      </c>
      <c r="I13" s="27" t="s">
        <v>41</v>
      </c>
      <c r="J13" s="27"/>
      <c r="K13" s="27" t="s">
        <v>41</v>
      </c>
      <c r="L13" s="27" t="s">
        <v>41</v>
      </c>
      <c r="M13" s="27"/>
      <c r="N13" s="27" t="s">
        <v>41</v>
      </c>
      <c r="O13" s="27" t="s">
        <v>41</v>
      </c>
      <c r="P13" s="28" t="s">
        <v>41</v>
      </c>
      <c r="Q13" s="27" t="s">
        <v>41</v>
      </c>
    </row>
    <row r="14" spans="1:18" x14ac:dyDescent="0.2">
      <c r="A14" s="9" t="s">
        <v>14</v>
      </c>
      <c r="B14" s="8">
        <v>86</v>
      </c>
      <c r="C14" s="8">
        <v>97</v>
      </c>
      <c r="D14" s="8"/>
      <c r="E14" s="27">
        <v>4.5999999999999996</v>
      </c>
      <c r="F14" s="27">
        <v>1.2</v>
      </c>
      <c r="G14" s="8"/>
      <c r="H14" s="29">
        <v>6</v>
      </c>
      <c r="I14" s="27">
        <v>1.2</v>
      </c>
      <c r="J14" s="8"/>
      <c r="K14" s="27">
        <v>3.4</v>
      </c>
      <c r="L14" s="27">
        <v>0.5</v>
      </c>
      <c r="M14" s="8"/>
      <c r="N14" s="10">
        <f t="shared" ref="N14:N38" si="1">100-B14</f>
        <v>14</v>
      </c>
      <c r="O14" s="23">
        <f t="shared" ref="O14:O38" si="2">100-C14</f>
        <v>3</v>
      </c>
      <c r="P14" s="31">
        <v>8</v>
      </c>
      <c r="Q14" s="27">
        <v>8.1</v>
      </c>
    </row>
    <row r="15" spans="1:18" x14ac:dyDescent="0.2">
      <c r="A15" s="9" t="s">
        <v>39</v>
      </c>
      <c r="B15" s="8">
        <v>84.6</v>
      </c>
      <c r="C15" s="8">
        <v>96.6</v>
      </c>
      <c r="D15" s="8"/>
      <c r="E15" s="8">
        <v>11.4</v>
      </c>
      <c r="F15" s="27">
        <v>3.2</v>
      </c>
      <c r="G15" s="8"/>
      <c r="H15" s="27">
        <v>3.3</v>
      </c>
      <c r="I15" s="27">
        <v>0.3</v>
      </c>
      <c r="J15" s="8"/>
      <c r="K15" s="27">
        <v>0.7</v>
      </c>
      <c r="L15" s="29">
        <v>0</v>
      </c>
      <c r="M15" s="8"/>
      <c r="N15" s="10">
        <f t="shared" si="1"/>
        <v>15.400000000000006</v>
      </c>
      <c r="O15" s="23">
        <f t="shared" si="2"/>
        <v>3.4000000000000057</v>
      </c>
      <c r="P15" s="28">
        <v>2.9</v>
      </c>
      <c r="Q15" s="27">
        <v>1.2</v>
      </c>
    </row>
    <row r="16" spans="1:18" x14ac:dyDescent="0.2">
      <c r="A16" s="9" t="s">
        <v>15</v>
      </c>
      <c r="B16" s="8">
        <v>69.2</v>
      </c>
      <c r="C16" s="8">
        <v>92.6</v>
      </c>
      <c r="D16" s="8"/>
      <c r="E16" s="8">
        <v>17.600000000000001</v>
      </c>
      <c r="F16" s="27">
        <v>6.2</v>
      </c>
      <c r="G16" s="8"/>
      <c r="H16" s="27">
        <v>8.8000000000000007</v>
      </c>
      <c r="I16" s="27">
        <v>0.9</v>
      </c>
      <c r="J16" s="8"/>
      <c r="K16" s="27">
        <v>4.4000000000000004</v>
      </c>
      <c r="L16" s="27">
        <v>0.2</v>
      </c>
      <c r="M16" s="8"/>
      <c r="N16" s="10">
        <f t="shared" si="1"/>
        <v>30.799999999999997</v>
      </c>
      <c r="O16" s="23">
        <f t="shared" si="2"/>
        <v>7.4000000000000057</v>
      </c>
      <c r="P16" s="28">
        <v>1.4</v>
      </c>
      <c r="Q16" s="27">
        <v>1.2</v>
      </c>
    </row>
    <row r="17" spans="1:17" x14ac:dyDescent="0.2">
      <c r="A17" s="9" t="s">
        <v>16</v>
      </c>
      <c r="B17" s="8">
        <v>77.099999999999994</v>
      </c>
      <c r="C17" s="8">
        <v>90.3</v>
      </c>
      <c r="D17" s="8"/>
      <c r="E17" s="8">
        <v>13.2</v>
      </c>
      <c r="F17" s="27">
        <v>6.6</v>
      </c>
      <c r="G17" s="8"/>
      <c r="H17" s="27">
        <v>6.2</v>
      </c>
      <c r="I17" s="27">
        <v>2.5</v>
      </c>
      <c r="J17" s="8"/>
      <c r="K17" s="27">
        <v>3.5</v>
      </c>
      <c r="L17" s="27">
        <v>0.6</v>
      </c>
      <c r="M17" s="36"/>
      <c r="N17" s="10">
        <f t="shared" si="1"/>
        <v>22.900000000000006</v>
      </c>
      <c r="O17" s="10">
        <f t="shared" si="2"/>
        <v>9.7000000000000028</v>
      </c>
      <c r="P17" s="28">
        <v>1.6</v>
      </c>
      <c r="Q17" s="27">
        <v>0.9</v>
      </c>
    </row>
    <row r="18" spans="1:17" x14ac:dyDescent="0.2">
      <c r="A18" s="9" t="s">
        <v>17</v>
      </c>
      <c r="B18" s="8">
        <v>89</v>
      </c>
      <c r="C18" s="8">
        <v>97.3</v>
      </c>
      <c r="D18" s="8"/>
      <c r="E18" s="27">
        <v>7.5</v>
      </c>
      <c r="F18" s="27">
        <v>1.7</v>
      </c>
      <c r="G18" s="8"/>
      <c r="H18" s="27">
        <v>2.1</v>
      </c>
      <c r="I18" s="27">
        <v>0.6</v>
      </c>
      <c r="J18" s="8"/>
      <c r="K18" s="27">
        <v>1.3</v>
      </c>
      <c r="L18" s="27">
        <v>0.4</v>
      </c>
      <c r="M18" s="8"/>
      <c r="N18" s="10">
        <f t="shared" si="1"/>
        <v>11</v>
      </c>
      <c r="O18" s="23">
        <f t="shared" si="2"/>
        <v>2.7000000000000028</v>
      </c>
      <c r="P18" s="28">
        <v>3.2</v>
      </c>
      <c r="Q18" s="27">
        <v>1.7</v>
      </c>
    </row>
    <row r="19" spans="1:17" x14ac:dyDescent="0.2">
      <c r="A19" s="9" t="s">
        <v>18</v>
      </c>
      <c r="B19" s="8">
        <v>76.599999999999994</v>
      </c>
      <c r="C19" s="8">
        <v>91.4</v>
      </c>
      <c r="D19" s="8"/>
      <c r="E19" s="8">
        <v>17.100000000000001</v>
      </c>
      <c r="F19" s="27">
        <v>7.9</v>
      </c>
      <c r="G19" s="8"/>
      <c r="H19" s="27">
        <v>3.9</v>
      </c>
      <c r="I19" s="27">
        <v>0.6</v>
      </c>
      <c r="J19" s="8"/>
      <c r="K19" s="27">
        <v>2.4</v>
      </c>
      <c r="L19" s="27">
        <v>0.1</v>
      </c>
      <c r="M19" s="8"/>
      <c r="N19" s="10">
        <f t="shared" si="1"/>
        <v>23.400000000000006</v>
      </c>
      <c r="O19" s="23">
        <f t="shared" si="2"/>
        <v>8.5999999999999943</v>
      </c>
      <c r="P19" s="28">
        <v>2.2999999999999998</v>
      </c>
      <c r="Q19" s="27">
        <v>1.1000000000000001</v>
      </c>
    </row>
    <row r="20" spans="1:17" x14ac:dyDescent="0.2">
      <c r="A20" s="9" t="s">
        <v>19</v>
      </c>
      <c r="B20" s="8">
        <v>69.3</v>
      </c>
      <c r="C20" s="8">
        <v>91.4</v>
      </c>
      <c r="D20" s="8"/>
      <c r="E20" s="8">
        <v>17.399999999999999</v>
      </c>
      <c r="F20" s="27">
        <v>6.7</v>
      </c>
      <c r="G20" s="8"/>
      <c r="H20" s="27">
        <v>8.6</v>
      </c>
      <c r="I20" s="27">
        <v>1.3</v>
      </c>
      <c r="J20" s="8"/>
      <c r="K20" s="27">
        <v>4.5999999999999996</v>
      </c>
      <c r="L20" s="27">
        <v>0.7</v>
      </c>
      <c r="M20" s="8"/>
      <c r="N20" s="10">
        <f t="shared" si="1"/>
        <v>30.700000000000003</v>
      </c>
      <c r="O20" s="23">
        <f t="shared" si="2"/>
        <v>8.5999999999999943</v>
      </c>
      <c r="P20" s="28">
        <v>3.5</v>
      </c>
      <c r="Q20" s="27">
        <v>2.1</v>
      </c>
    </row>
    <row r="21" spans="1:17" x14ac:dyDescent="0.2">
      <c r="A21" s="9" t="s">
        <v>109</v>
      </c>
      <c r="B21" s="8">
        <v>77.400000000000006</v>
      </c>
      <c r="C21" s="8">
        <v>87</v>
      </c>
      <c r="D21" s="8"/>
      <c r="E21" s="27">
        <v>5.7</v>
      </c>
      <c r="F21" s="27">
        <v>5.4</v>
      </c>
      <c r="G21" s="8"/>
      <c r="H21" s="27">
        <v>7.2</v>
      </c>
      <c r="I21" s="27">
        <v>4.3</v>
      </c>
      <c r="J21" s="8"/>
      <c r="K21" s="27">
        <v>9.6999999999999993</v>
      </c>
      <c r="L21" s="27">
        <v>3.4</v>
      </c>
      <c r="M21" s="8"/>
      <c r="N21" s="10">
        <f t="shared" si="1"/>
        <v>22.599999999999994</v>
      </c>
      <c r="O21" s="10">
        <f t="shared" si="2"/>
        <v>13</v>
      </c>
      <c r="P21" s="28">
        <v>7.5</v>
      </c>
      <c r="Q21" s="27">
        <v>5.5</v>
      </c>
    </row>
    <row r="22" spans="1:17" x14ac:dyDescent="0.2">
      <c r="A22" s="9" t="s">
        <v>33</v>
      </c>
      <c r="B22" s="8">
        <v>81.8</v>
      </c>
      <c r="C22" s="8">
        <v>95.8</v>
      </c>
      <c r="D22" s="8"/>
      <c r="E22" s="8">
        <v>12.3</v>
      </c>
      <c r="F22" s="27">
        <v>3.3</v>
      </c>
      <c r="G22" s="8"/>
      <c r="H22" s="27">
        <v>3.9</v>
      </c>
      <c r="I22" s="27">
        <v>0.7</v>
      </c>
      <c r="J22" s="8"/>
      <c r="K22" s="29">
        <v>2</v>
      </c>
      <c r="L22" s="27">
        <v>0.3</v>
      </c>
      <c r="M22" s="8"/>
      <c r="N22" s="10">
        <f t="shared" si="1"/>
        <v>18.200000000000003</v>
      </c>
      <c r="O22" s="23">
        <f t="shared" si="2"/>
        <v>4.2000000000000028</v>
      </c>
      <c r="P22" s="28">
        <v>1.3</v>
      </c>
      <c r="Q22" s="27">
        <v>0.7</v>
      </c>
    </row>
    <row r="23" spans="1:17" x14ac:dyDescent="0.2">
      <c r="A23" s="9" t="s">
        <v>20</v>
      </c>
      <c r="B23" s="8">
        <v>79.900000000000006</v>
      </c>
      <c r="C23" s="8">
        <v>96.3</v>
      </c>
      <c r="D23" s="8"/>
      <c r="E23" s="8">
        <v>11.3</v>
      </c>
      <c r="F23" s="27">
        <v>2.9</v>
      </c>
      <c r="G23" s="8"/>
      <c r="H23" s="27">
        <v>5.2</v>
      </c>
      <c r="I23" s="27">
        <v>0.6</v>
      </c>
      <c r="J23" s="8"/>
      <c r="K23" s="27">
        <v>3.6</v>
      </c>
      <c r="L23" s="27">
        <v>0.2</v>
      </c>
      <c r="M23" s="8"/>
      <c r="N23" s="10">
        <f t="shared" si="1"/>
        <v>20.099999999999994</v>
      </c>
      <c r="O23" s="23">
        <f t="shared" si="2"/>
        <v>3.7000000000000028</v>
      </c>
      <c r="P23" s="28">
        <v>1.9</v>
      </c>
      <c r="Q23" s="27">
        <v>1.3</v>
      </c>
    </row>
    <row r="24" spans="1:17" x14ac:dyDescent="0.2">
      <c r="A24" s="9" t="s">
        <v>21</v>
      </c>
      <c r="B24" s="8">
        <v>90.6</v>
      </c>
      <c r="C24" s="8">
        <v>96.7</v>
      </c>
      <c r="D24" s="8"/>
      <c r="E24" s="27">
        <v>7.4</v>
      </c>
      <c r="F24" s="27">
        <v>2.6</v>
      </c>
      <c r="G24" s="8"/>
      <c r="H24" s="27">
        <v>1.4</v>
      </c>
      <c r="I24" s="27">
        <v>0.3</v>
      </c>
      <c r="J24" s="8"/>
      <c r="K24" s="27">
        <v>0.5</v>
      </c>
      <c r="L24" s="27">
        <v>0.3</v>
      </c>
      <c r="M24" s="8"/>
      <c r="N24" s="23">
        <f t="shared" si="1"/>
        <v>9.4000000000000057</v>
      </c>
      <c r="O24" s="23">
        <f t="shared" si="2"/>
        <v>3.2999999999999972</v>
      </c>
      <c r="P24" s="28">
        <v>2.8</v>
      </c>
      <c r="Q24" s="27">
        <v>2.1</v>
      </c>
    </row>
    <row r="25" spans="1:17" x14ac:dyDescent="0.2">
      <c r="A25" s="9" t="s">
        <v>22</v>
      </c>
      <c r="B25" s="8">
        <v>72.900000000000006</v>
      </c>
      <c r="C25" s="8">
        <v>92.7</v>
      </c>
      <c r="D25" s="8"/>
      <c r="E25" s="8">
        <v>15.5</v>
      </c>
      <c r="F25" s="29">
        <v>5</v>
      </c>
      <c r="G25" s="8"/>
      <c r="H25" s="27">
        <v>7.2</v>
      </c>
      <c r="I25" s="27">
        <v>1.8</v>
      </c>
      <c r="J25" s="8"/>
      <c r="K25" s="27">
        <v>4.3</v>
      </c>
      <c r="L25" s="27">
        <v>0.5</v>
      </c>
      <c r="M25" s="8"/>
      <c r="N25" s="10">
        <f t="shared" si="1"/>
        <v>27.099999999999994</v>
      </c>
      <c r="O25" s="23">
        <f t="shared" si="2"/>
        <v>7.2999999999999972</v>
      </c>
      <c r="P25" s="28">
        <v>0.5</v>
      </c>
      <c r="Q25" s="27">
        <v>0.9</v>
      </c>
    </row>
    <row r="26" spans="1:17" x14ac:dyDescent="0.2">
      <c r="A26" s="9" t="s">
        <v>23</v>
      </c>
      <c r="B26" s="8">
        <v>58.6</v>
      </c>
      <c r="C26" s="8">
        <v>86.3</v>
      </c>
      <c r="D26" s="8"/>
      <c r="E26" s="8">
        <v>14.3</v>
      </c>
      <c r="F26" s="27">
        <v>8.1</v>
      </c>
      <c r="G26" s="8"/>
      <c r="H26" s="8">
        <v>13.4</v>
      </c>
      <c r="I26" s="27">
        <v>3.4</v>
      </c>
      <c r="J26" s="8"/>
      <c r="K26" s="27">
        <v>13.8</v>
      </c>
      <c r="L26" s="27">
        <v>2.2000000000000002</v>
      </c>
      <c r="M26" s="8"/>
      <c r="N26" s="10">
        <f t="shared" si="1"/>
        <v>41.4</v>
      </c>
      <c r="O26" s="10">
        <f t="shared" si="2"/>
        <v>13.700000000000003</v>
      </c>
      <c r="P26" s="31">
        <v>3</v>
      </c>
      <c r="Q26" s="27">
        <v>2.2000000000000002</v>
      </c>
    </row>
    <row r="27" spans="1:17" x14ac:dyDescent="0.2">
      <c r="A27" s="9" t="s">
        <v>24</v>
      </c>
      <c r="B27" s="8">
        <v>81.900000000000006</v>
      </c>
      <c r="C27" s="8">
        <v>94.3</v>
      </c>
      <c r="D27" s="8"/>
      <c r="E27" s="8">
        <v>12.5</v>
      </c>
      <c r="F27" s="27">
        <v>4.7</v>
      </c>
      <c r="G27" s="8"/>
      <c r="H27" s="27">
        <v>4.0999999999999996</v>
      </c>
      <c r="I27" s="27">
        <v>0.6</v>
      </c>
      <c r="J27" s="8"/>
      <c r="K27" s="27">
        <v>1.5</v>
      </c>
      <c r="L27" s="27">
        <v>0.4</v>
      </c>
      <c r="M27" s="8"/>
      <c r="N27" s="10">
        <f t="shared" si="1"/>
        <v>18.099999999999994</v>
      </c>
      <c r="O27" s="23">
        <f t="shared" si="2"/>
        <v>5.7000000000000028</v>
      </c>
      <c r="P27" s="28">
        <v>0.2</v>
      </c>
      <c r="Q27" s="27">
        <v>0.1</v>
      </c>
    </row>
    <row r="28" spans="1:17" x14ac:dyDescent="0.2">
      <c r="A28" s="9" t="s">
        <v>65</v>
      </c>
      <c r="B28" s="8">
        <v>76.3</v>
      </c>
      <c r="C28" s="8">
        <v>94.3</v>
      </c>
      <c r="D28" s="8"/>
      <c r="E28" s="27">
        <v>9.1999999999999993</v>
      </c>
      <c r="F28" s="27">
        <v>3.2</v>
      </c>
      <c r="G28" s="8"/>
      <c r="H28" s="27">
        <v>5.9</v>
      </c>
      <c r="I28" s="27">
        <v>1.3</v>
      </c>
      <c r="J28" s="8"/>
      <c r="K28" s="27">
        <v>8.6</v>
      </c>
      <c r="L28" s="27">
        <v>1.1000000000000001</v>
      </c>
      <c r="M28" s="8"/>
      <c r="N28" s="10">
        <f t="shared" si="1"/>
        <v>23.700000000000003</v>
      </c>
      <c r="O28" s="23">
        <f t="shared" si="2"/>
        <v>5.7000000000000028</v>
      </c>
      <c r="P28" s="28">
        <v>4.2</v>
      </c>
      <c r="Q28" s="27">
        <v>5.4</v>
      </c>
    </row>
    <row r="29" spans="1:17" x14ac:dyDescent="0.2">
      <c r="A29" s="9" t="s">
        <v>25</v>
      </c>
      <c r="B29" s="8">
        <v>89.2</v>
      </c>
      <c r="C29" s="8">
        <v>96.7</v>
      </c>
      <c r="D29" s="8"/>
      <c r="E29" s="27">
        <v>6.7</v>
      </c>
      <c r="F29" s="27">
        <v>2.7</v>
      </c>
      <c r="G29" s="8"/>
      <c r="H29" s="27">
        <v>1.9</v>
      </c>
      <c r="I29" s="27">
        <v>0.3</v>
      </c>
      <c r="J29" s="8"/>
      <c r="K29" s="27">
        <v>2.1</v>
      </c>
      <c r="L29" s="27">
        <v>0.3</v>
      </c>
      <c r="M29" s="8"/>
      <c r="N29" s="10">
        <f t="shared" si="1"/>
        <v>10.799999999999997</v>
      </c>
      <c r="O29" s="23">
        <f t="shared" si="2"/>
        <v>3.2999999999999972</v>
      </c>
      <c r="P29" s="28">
        <v>10</v>
      </c>
      <c r="Q29" s="27">
        <v>9.4</v>
      </c>
    </row>
    <row r="30" spans="1:17" x14ac:dyDescent="0.2">
      <c r="A30" s="9" t="s">
        <v>26</v>
      </c>
      <c r="B30" s="8">
        <v>82.9</v>
      </c>
      <c r="C30" s="8">
        <v>95.4</v>
      </c>
      <c r="D30" s="8"/>
      <c r="E30" s="8">
        <v>11.6</v>
      </c>
      <c r="F30" s="27">
        <v>3.7</v>
      </c>
      <c r="G30" s="8"/>
      <c r="H30" s="27">
        <v>3.4</v>
      </c>
      <c r="I30" s="27">
        <v>0.6</v>
      </c>
      <c r="J30" s="8"/>
      <c r="K30" s="27">
        <v>2.2000000000000002</v>
      </c>
      <c r="L30" s="27">
        <v>0.3</v>
      </c>
      <c r="M30" s="8"/>
      <c r="N30" s="10">
        <f t="shared" si="1"/>
        <v>17.099999999999994</v>
      </c>
      <c r="O30" s="23">
        <f t="shared" si="2"/>
        <v>4.5999999999999943</v>
      </c>
      <c r="P30" s="28">
        <v>2</v>
      </c>
      <c r="Q30" s="27">
        <v>1.2</v>
      </c>
    </row>
    <row r="31" spans="1:17" x14ac:dyDescent="0.2">
      <c r="A31" s="9" t="s">
        <v>27</v>
      </c>
      <c r="B31" s="8">
        <v>76.5</v>
      </c>
      <c r="C31" s="8">
        <v>94.6</v>
      </c>
      <c r="D31" s="8"/>
      <c r="E31" s="8">
        <v>10.9</v>
      </c>
      <c r="F31" s="27">
        <v>3.8</v>
      </c>
      <c r="G31" s="8"/>
      <c r="H31" s="27">
        <v>7.5</v>
      </c>
      <c r="I31" s="27">
        <v>1.3</v>
      </c>
      <c r="J31" s="8"/>
      <c r="K31" s="27">
        <v>5.0999999999999996</v>
      </c>
      <c r="L31" s="27">
        <v>0.3</v>
      </c>
      <c r="M31" s="8"/>
      <c r="N31" s="10">
        <f t="shared" si="1"/>
        <v>23.5</v>
      </c>
      <c r="O31" s="23">
        <f t="shared" si="2"/>
        <v>5.4000000000000057</v>
      </c>
      <c r="P31" s="28">
        <v>2.2000000000000002</v>
      </c>
      <c r="Q31" s="27">
        <v>1.6</v>
      </c>
    </row>
    <row r="32" spans="1:17" x14ac:dyDescent="0.2">
      <c r="A32" s="9" t="s">
        <v>28</v>
      </c>
      <c r="B32" s="8">
        <v>75.599999999999994</v>
      </c>
      <c r="C32" s="8">
        <v>95.2</v>
      </c>
      <c r="D32" s="8"/>
      <c r="E32" s="8">
        <v>12.4</v>
      </c>
      <c r="F32" s="27">
        <v>2.8</v>
      </c>
      <c r="G32" s="8"/>
      <c r="H32" s="27">
        <v>7.5</v>
      </c>
      <c r="I32" s="27">
        <v>1.4</v>
      </c>
      <c r="J32" s="8"/>
      <c r="K32" s="27">
        <v>4.5</v>
      </c>
      <c r="L32" s="27">
        <v>0.6</v>
      </c>
      <c r="M32" s="8"/>
      <c r="N32" s="10">
        <f t="shared" si="1"/>
        <v>24.400000000000006</v>
      </c>
      <c r="O32" s="23">
        <f t="shared" si="2"/>
        <v>4.7999999999999972</v>
      </c>
      <c r="P32" s="28">
        <v>2.2999999999999998</v>
      </c>
      <c r="Q32" s="27">
        <v>2.7</v>
      </c>
    </row>
    <row r="33" spans="1:17" x14ac:dyDescent="0.2">
      <c r="A33" s="16" t="s">
        <v>40</v>
      </c>
      <c r="B33" s="8">
        <v>73.8</v>
      </c>
      <c r="C33" s="8">
        <v>95.4</v>
      </c>
      <c r="D33" s="8"/>
      <c r="E33" s="8">
        <v>11.3</v>
      </c>
      <c r="F33" s="29">
        <v>3</v>
      </c>
      <c r="G33" s="8"/>
      <c r="H33" s="27">
        <v>7.9</v>
      </c>
      <c r="I33" s="27">
        <v>0.8</v>
      </c>
      <c r="J33" s="8"/>
      <c r="K33" s="29">
        <v>7</v>
      </c>
      <c r="L33" s="27">
        <v>0.9</v>
      </c>
      <c r="M33" s="8"/>
      <c r="N33" s="10">
        <f t="shared" si="1"/>
        <v>26.200000000000003</v>
      </c>
      <c r="O33" s="23">
        <f t="shared" si="2"/>
        <v>4.5999999999999943</v>
      </c>
      <c r="P33" s="28">
        <v>4.5</v>
      </c>
      <c r="Q33" s="27">
        <v>5.5</v>
      </c>
    </row>
    <row r="34" spans="1:17" x14ac:dyDescent="0.2">
      <c r="A34" s="9" t="s">
        <v>63</v>
      </c>
      <c r="B34" s="8">
        <v>82.7</v>
      </c>
      <c r="C34" s="27">
        <v>96</v>
      </c>
      <c r="D34" s="8"/>
      <c r="E34" s="8">
        <v>10.7</v>
      </c>
      <c r="F34" s="27">
        <v>2.9</v>
      </c>
      <c r="G34" s="8"/>
      <c r="H34" s="27">
        <v>3.6</v>
      </c>
      <c r="I34" s="27">
        <v>0.7</v>
      </c>
      <c r="J34" s="8"/>
      <c r="K34" s="27">
        <v>2.9</v>
      </c>
      <c r="L34" s="27">
        <v>0.4</v>
      </c>
      <c r="M34" s="8"/>
      <c r="N34" s="10">
        <f t="shared" si="1"/>
        <v>17.299999999999997</v>
      </c>
      <c r="O34" s="23">
        <f t="shared" si="2"/>
        <v>4</v>
      </c>
      <c r="P34" s="28">
        <v>3.3</v>
      </c>
      <c r="Q34" s="29">
        <v>4</v>
      </c>
    </row>
    <row r="35" spans="1:17" x14ac:dyDescent="0.2">
      <c r="A35" s="9" t="s">
        <v>29</v>
      </c>
      <c r="B35" s="27">
        <v>79</v>
      </c>
      <c r="C35" s="8">
        <v>94.7</v>
      </c>
      <c r="D35" s="8"/>
      <c r="E35" s="8">
        <v>12.6</v>
      </c>
      <c r="F35" s="27">
        <v>4.5</v>
      </c>
      <c r="G35" s="8"/>
      <c r="H35" s="27">
        <v>5.0999999999999996</v>
      </c>
      <c r="I35" s="27">
        <v>0.6</v>
      </c>
      <c r="J35" s="8"/>
      <c r="K35" s="27">
        <v>3.3</v>
      </c>
      <c r="L35" s="27">
        <v>0.2</v>
      </c>
      <c r="M35" s="8"/>
      <c r="N35" s="10">
        <f t="shared" si="1"/>
        <v>21</v>
      </c>
      <c r="O35" s="23">
        <f t="shared" si="2"/>
        <v>5.2999999999999972</v>
      </c>
      <c r="P35" s="28">
        <v>2.2000000000000002</v>
      </c>
      <c r="Q35" s="29">
        <v>2</v>
      </c>
    </row>
    <row r="36" spans="1:17" x14ac:dyDescent="0.2">
      <c r="A36" s="16" t="s">
        <v>34</v>
      </c>
      <c r="B36" s="27">
        <v>84</v>
      </c>
      <c r="C36" s="8">
        <v>95.6</v>
      </c>
      <c r="D36" s="8"/>
      <c r="E36" s="27">
        <v>10</v>
      </c>
      <c r="F36" s="27">
        <v>3.3</v>
      </c>
      <c r="G36" s="8"/>
      <c r="H36" s="27">
        <v>3.8</v>
      </c>
      <c r="I36" s="27">
        <v>0.8</v>
      </c>
      <c r="J36" s="8"/>
      <c r="K36" s="27">
        <v>2.1</v>
      </c>
      <c r="L36" s="27">
        <v>0.2</v>
      </c>
      <c r="M36" s="8"/>
      <c r="N36" s="10">
        <f t="shared" si="1"/>
        <v>16</v>
      </c>
      <c r="O36" s="23">
        <f t="shared" si="2"/>
        <v>4.4000000000000057</v>
      </c>
      <c r="P36" s="28">
        <v>1.2</v>
      </c>
      <c r="Q36" s="27">
        <v>1.2</v>
      </c>
    </row>
    <row r="37" spans="1:17" x14ac:dyDescent="0.2">
      <c r="A37" s="16" t="s">
        <v>30</v>
      </c>
      <c r="B37" s="6">
        <v>81.400000000000006</v>
      </c>
      <c r="C37" s="6">
        <v>94.1</v>
      </c>
      <c r="D37" s="6"/>
      <c r="E37" s="6">
        <v>11.4</v>
      </c>
      <c r="F37" s="30">
        <v>4.8</v>
      </c>
      <c r="G37" s="6"/>
      <c r="H37" s="30">
        <v>4.2</v>
      </c>
      <c r="I37" s="30">
        <v>0.7</v>
      </c>
      <c r="J37" s="6"/>
      <c r="K37" s="30">
        <v>2.9</v>
      </c>
      <c r="L37" s="30">
        <v>0.4</v>
      </c>
      <c r="M37" s="6"/>
      <c r="N37" s="10">
        <f t="shared" si="1"/>
        <v>18.599999999999994</v>
      </c>
      <c r="O37" s="23">
        <f t="shared" si="2"/>
        <v>5.9000000000000057</v>
      </c>
      <c r="P37" s="31">
        <v>6</v>
      </c>
      <c r="Q37" s="30">
        <v>4.0999999999999996</v>
      </c>
    </row>
    <row r="38" spans="1:17" x14ac:dyDescent="0.2">
      <c r="A38" s="18" t="s">
        <v>31</v>
      </c>
      <c r="B38" s="106">
        <v>78.599999999999994</v>
      </c>
      <c r="C38" s="106">
        <v>94.4</v>
      </c>
      <c r="D38" s="106"/>
      <c r="E38" s="106">
        <v>10.9</v>
      </c>
      <c r="F38" s="107">
        <v>4.3</v>
      </c>
      <c r="G38" s="106"/>
      <c r="H38" s="107">
        <v>6.1</v>
      </c>
      <c r="I38" s="107">
        <v>0.9</v>
      </c>
      <c r="J38" s="106"/>
      <c r="K38" s="107">
        <v>4.4000000000000004</v>
      </c>
      <c r="L38" s="107">
        <v>0.5</v>
      </c>
      <c r="M38" s="106"/>
      <c r="N38" s="19">
        <f t="shared" si="1"/>
        <v>21.400000000000006</v>
      </c>
      <c r="O38" s="108">
        <f t="shared" si="2"/>
        <v>5.5999999999999943</v>
      </c>
      <c r="P38" s="107">
        <v>1.4</v>
      </c>
      <c r="Q38" s="107">
        <v>0.6</v>
      </c>
    </row>
    <row r="39" spans="1:17" x14ac:dyDescent="0.2">
      <c r="A39" s="32" t="s">
        <v>32</v>
      </c>
      <c r="B39" s="33">
        <f>AVERAGE(B4:B38)</f>
        <v>77.661764705882348</v>
      </c>
      <c r="C39" s="33">
        <f>AVERAGE(C4:C38)</f>
        <v>93.988235294117644</v>
      </c>
      <c r="D39" s="33"/>
      <c r="E39" s="33">
        <f>AVERAGE(E4:E38)</f>
        <v>12.749999999999996</v>
      </c>
      <c r="F39" s="34">
        <f>AVERAGE(F4:F38)</f>
        <v>4.4029411764705904</v>
      </c>
      <c r="G39" s="34"/>
      <c r="H39" s="34">
        <f>AVERAGE(H4:H38)</f>
        <v>5.7441176470588236</v>
      </c>
      <c r="I39" s="34">
        <f>AVERAGE(I4:I38)</f>
        <v>1.0558823529411767</v>
      </c>
      <c r="J39" s="34"/>
      <c r="K39" s="34">
        <f>AVERAGE(K4:K38)</f>
        <v>3.826470588235293</v>
      </c>
      <c r="L39" s="34">
        <f>AVERAGE(L4:L38)</f>
        <v>0.56176470588235283</v>
      </c>
      <c r="M39" s="33"/>
      <c r="N39" s="33">
        <f>AVERAGE(N4:N38)</f>
        <v>22.338235294117645</v>
      </c>
      <c r="O39" s="34">
        <f>AVERAGE(O4:O38)</f>
        <v>6.0117647058823511</v>
      </c>
      <c r="P39" s="61">
        <f>AVERAGE(P4:P38)</f>
        <v>3.2088235294117649</v>
      </c>
      <c r="Q39" s="34">
        <f>AVERAGE(Q4:Q38)</f>
        <v>2.5882352941176472</v>
      </c>
    </row>
    <row r="40" spans="1:17" x14ac:dyDescent="0.2">
      <c r="A40" s="113" t="s">
        <v>110</v>
      </c>
    </row>
  </sheetData>
  <sortState xmlns:xlrd2="http://schemas.microsoft.com/office/spreadsheetml/2017/richdata2" ref="A4:Q38">
    <sortCondition ref="A4"/>
  </sortState>
  <mergeCells count="8">
    <mergeCell ref="A1:Q1"/>
    <mergeCell ref="B2:C2"/>
    <mergeCell ref="E2:F2"/>
    <mergeCell ref="H2:I2"/>
    <mergeCell ref="K2:L2"/>
    <mergeCell ref="N2:O2"/>
    <mergeCell ref="P2:Q2"/>
    <mergeCell ref="A2:A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9"/>
  <sheetViews>
    <sheetView zoomScale="130" zoomScaleNormal="130" workbookViewId="0">
      <selection sqref="A1:I1"/>
    </sheetView>
  </sheetViews>
  <sheetFormatPr defaultColWidth="9.140625" defaultRowHeight="12" x14ac:dyDescent="0.2"/>
  <cols>
    <col min="1" max="1" width="22" style="11" bestFit="1" customWidth="1"/>
    <col min="2" max="9" width="8.7109375" style="7" customWidth="1"/>
    <col min="10" max="10" width="9.42578125" style="7" bestFit="1" customWidth="1"/>
    <col min="11" max="16384" width="9.140625" style="7"/>
  </cols>
  <sheetData>
    <row r="1" spans="1:10" s="2" customFormat="1" ht="13.5" customHeight="1" x14ac:dyDescent="0.2">
      <c r="A1" s="114" t="s">
        <v>69</v>
      </c>
      <c r="B1" s="115"/>
      <c r="C1" s="115"/>
      <c r="D1" s="115"/>
      <c r="E1" s="115"/>
      <c r="F1" s="115"/>
      <c r="G1" s="115"/>
      <c r="H1" s="115"/>
      <c r="I1" s="115"/>
      <c r="J1" s="1" t="s">
        <v>0</v>
      </c>
    </row>
    <row r="2" spans="1:10" s="5" customFormat="1" ht="33.75" x14ac:dyDescent="0.2">
      <c r="A2" s="21"/>
      <c r="B2" s="15" t="s">
        <v>67</v>
      </c>
      <c r="C2" s="15" t="s">
        <v>70</v>
      </c>
      <c r="D2" s="4" t="s">
        <v>42</v>
      </c>
      <c r="E2" s="4" t="s">
        <v>43</v>
      </c>
      <c r="F2" s="4" t="s">
        <v>44</v>
      </c>
      <c r="G2" s="4" t="s">
        <v>45</v>
      </c>
      <c r="H2" s="22" t="s">
        <v>4</v>
      </c>
      <c r="I2" s="20" t="s">
        <v>5</v>
      </c>
    </row>
    <row r="3" spans="1:10" s="5" customFormat="1" x14ac:dyDescent="0.2">
      <c r="A3" s="9" t="s">
        <v>6</v>
      </c>
      <c r="B3" s="8">
        <v>90.9</v>
      </c>
      <c r="C3" s="27">
        <v>5.3</v>
      </c>
      <c r="D3" s="27">
        <v>1.4</v>
      </c>
      <c r="E3" s="27">
        <v>1.1000000000000001</v>
      </c>
      <c r="F3" s="27">
        <v>0.6</v>
      </c>
      <c r="G3" s="27">
        <v>0.8</v>
      </c>
      <c r="H3" s="23">
        <f t="shared" ref="H3:H11" si="0">100-B3</f>
        <v>9.0999999999999943</v>
      </c>
      <c r="I3" s="28">
        <v>2.5</v>
      </c>
    </row>
    <row r="4" spans="1:10" s="5" customFormat="1" x14ac:dyDescent="0.2">
      <c r="A4" s="9" t="s">
        <v>7</v>
      </c>
      <c r="B4" s="8">
        <v>85.5</v>
      </c>
      <c r="C4" s="27">
        <v>6.6</v>
      </c>
      <c r="D4" s="27">
        <v>3.8</v>
      </c>
      <c r="E4" s="27">
        <v>1.6</v>
      </c>
      <c r="F4" s="27">
        <v>1.1000000000000001</v>
      </c>
      <c r="G4" s="27">
        <v>1.3</v>
      </c>
      <c r="H4" s="10">
        <f t="shared" si="0"/>
        <v>14.5</v>
      </c>
      <c r="I4" s="28">
        <v>2.6</v>
      </c>
    </row>
    <row r="5" spans="1:10" x14ac:dyDescent="0.2">
      <c r="A5" s="9" t="s">
        <v>8</v>
      </c>
      <c r="B5" s="8">
        <v>84.4</v>
      </c>
      <c r="C5" s="8">
        <v>11.6</v>
      </c>
      <c r="D5" s="27">
        <v>1.8</v>
      </c>
      <c r="E5" s="29">
        <v>1</v>
      </c>
      <c r="F5" s="27">
        <v>0.5</v>
      </c>
      <c r="G5" s="27">
        <v>0.6</v>
      </c>
      <c r="H5" s="10">
        <f t="shared" si="0"/>
        <v>15.599999999999994</v>
      </c>
      <c r="I5" s="31">
        <v>2</v>
      </c>
    </row>
    <row r="6" spans="1:10" x14ac:dyDescent="0.2">
      <c r="A6" s="9" t="s">
        <v>9</v>
      </c>
      <c r="B6" s="8">
        <v>80.599999999999994</v>
      </c>
      <c r="C6" s="8">
        <v>12.9</v>
      </c>
      <c r="D6" s="27">
        <v>3.1</v>
      </c>
      <c r="E6" s="29">
        <v>2</v>
      </c>
      <c r="F6" s="27">
        <v>0.6</v>
      </c>
      <c r="G6" s="27">
        <v>0.8</v>
      </c>
      <c r="H6" s="10">
        <f t="shared" si="0"/>
        <v>19.400000000000006</v>
      </c>
      <c r="I6" s="28">
        <v>5.3</v>
      </c>
    </row>
    <row r="7" spans="1:10" x14ac:dyDescent="0.2">
      <c r="A7" s="9" t="s">
        <v>62</v>
      </c>
      <c r="B7" s="8">
        <v>91.1</v>
      </c>
      <c r="C7" s="27">
        <v>4.7</v>
      </c>
      <c r="D7" s="27">
        <v>1.8</v>
      </c>
      <c r="E7" s="27">
        <v>1.2</v>
      </c>
      <c r="F7" s="27">
        <v>0.4</v>
      </c>
      <c r="G7" s="27">
        <v>0.8</v>
      </c>
      <c r="H7" s="23">
        <f t="shared" si="0"/>
        <v>8.9000000000000057</v>
      </c>
      <c r="I7" s="28">
        <v>4.4000000000000004</v>
      </c>
    </row>
    <row r="8" spans="1:10" x14ac:dyDescent="0.2">
      <c r="A8" s="9" t="s">
        <v>10</v>
      </c>
      <c r="B8" s="8">
        <v>87.4</v>
      </c>
      <c r="C8" s="27">
        <v>7.5</v>
      </c>
      <c r="D8" s="27">
        <v>2.2999999999999998</v>
      </c>
      <c r="E8" s="27">
        <v>1.2</v>
      </c>
      <c r="F8" s="27">
        <v>0.6</v>
      </c>
      <c r="G8" s="29">
        <v>1</v>
      </c>
      <c r="H8" s="10">
        <f t="shared" si="0"/>
        <v>12.599999999999994</v>
      </c>
      <c r="I8" s="28">
        <v>1.3</v>
      </c>
    </row>
    <row r="9" spans="1:10" x14ac:dyDescent="0.2">
      <c r="A9" s="9" t="s">
        <v>11</v>
      </c>
      <c r="B9" s="8">
        <v>90.2</v>
      </c>
      <c r="C9" s="27">
        <v>5.5</v>
      </c>
      <c r="D9" s="27">
        <v>2</v>
      </c>
      <c r="E9" s="27">
        <v>1.5</v>
      </c>
      <c r="F9" s="27">
        <v>0.4</v>
      </c>
      <c r="G9" s="27">
        <v>0.4</v>
      </c>
      <c r="H9" s="23">
        <f t="shared" si="0"/>
        <v>9.7999999999999972</v>
      </c>
      <c r="I9" s="28">
        <v>2.5</v>
      </c>
    </row>
    <row r="10" spans="1:10" x14ac:dyDescent="0.2">
      <c r="A10" s="9" t="s">
        <v>64</v>
      </c>
      <c r="B10" s="8">
        <v>84.1</v>
      </c>
      <c r="C10" s="27">
        <v>8.9</v>
      </c>
      <c r="D10" s="27">
        <v>3.2</v>
      </c>
      <c r="E10" s="27">
        <v>2.6</v>
      </c>
      <c r="F10" s="29">
        <v>1</v>
      </c>
      <c r="G10" s="27">
        <v>0.2</v>
      </c>
      <c r="H10" s="10">
        <f t="shared" si="0"/>
        <v>15.900000000000006</v>
      </c>
      <c r="I10" s="28">
        <v>2.9</v>
      </c>
    </row>
    <row r="11" spans="1:10" x14ac:dyDescent="0.2">
      <c r="A11" s="9" t="s">
        <v>12</v>
      </c>
      <c r="B11" s="8">
        <v>78.8</v>
      </c>
      <c r="C11" s="8">
        <v>16.2</v>
      </c>
      <c r="D11" s="27">
        <v>3.3</v>
      </c>
      <c r="E11" s="27">
        <v>1.1000000000000001</v>
      </c>
      <c r="F11" s="27">
        <v>0.3</v>
      </c>
      <c r="G11" s="27">
        <v>0.2</v>
      </c>
      <c r="H11" s="10">
        <f t="shared" si="0"/>
        <v>21.200000000000003</v>
      </c>
      <c r="I11" s="28">
        <v>1.3</v>
      </c>
    </row>
    <row r="12" spans="1:10" x14ac:dyDescent="0.2">
      <c r="A12" s="9" t="s">
        <v>13</v>
      </c>
      <c r="B12" s="8" t="s">
        <v>41</v>
      </c>
      <c r="C12" s="27" t="s">
        <v>41</v>
      </c>
      <c r="D12" s="27" t="s">
        <v>41</v>
      </c>
      <c r="E12" s="27" t="s">
        <v>41</v>
      </c>
      <c r="F12" s="27" t="s">
        <v>41</v>
      </c>
      <c r="G12" s="27" t="s">
        <v>41</v>
      </c>
      <c r="H12" s="27" t="s">
        <v>41</v>
      </c>
      <c r="I12" s="28" t="s">
        <v>41</v>
      </c>
    </row>
    <row r="13" spans="1:10" x14ac:dyDescent="0.2">
      <c r="A13" s="9" t="s">
        <v>14</v>
      </c>
      <c r="B13" s="8">
        <v>92.6</v>
      </c>
      <c r="C13" s="27">
        <v>3.6</v>
      </c>
      <c r="D13" s="27">
        <v>1.5</v>
      </c>
      <c r="E13" s="27">
        <v>1.2</v>
      </c>
      <c r="F13" s="27">
        <v>0.6</v>
      </c>
      <c r="G13" s="27">
        <v>0.4</v>
      </c>
      <c r="H13" s="23">
        <f t="shared" ref="H13:H27" si="1">100-B13</f>
        <v>7.4000000000000057</v>
      </c>
      <c r="I13" s="28">
        <v>7.5</v>
      </c>
    </row>
    <row r="14" spans="1:10" x14ac:dyDescent="0.2">
      <c r="A14" s="9" t="s">
        <v>39</v>
      </c>
      <c r="B14" s="8">
        <v>91.1</v>
      </c>
      <c r="C14" s="27">
        <v>5.6</v>
      </c>
      <c r="D14" s="27">
        <v>1.5</v>
      </c>
      <c r="E14" s="27">
        <v>0.7</v>
      </c>
      <c r="F14" s="27">
        <v>0.4</v>
      </c>
      <c r="G14" s="27">
        <v>0.7</v>
      </c>
      <c r="H14" s="23">
        <f t="shared" si="1"/>
        <v>8.9000000000000057</v>
      </c>
      <c r="I14" s="31">
        <v>2</v>
      </c>
    </row>
    <row r="15" spans="1:10" x14ac:dyDescent="0.2">
      <c r="A15" s="9" t="s">
        <v>15</v>
      </c>
      <c r="B15" s="8">
        <v>83.8</v>
      </c>
      <c r="C15" s="8">
        <v>12.5</v>
      </c>
      <c r="D15" s="27">
        <v>1.9</v>
      </c>
      <c r="E15" s="27">
        <v>0.9</v>
      </c>
      <c r="F15" s="27">
        <v>0.4</v>
      </c>
      <c r="G15" s="27">
        <v>0.5</v>
      </c>
      <c r="H15" s="10">
        <f t="shared" si="1"/>
        <v>16.200000000000003</v>
      </c>
      <c r="I15" s="31">
        <v>1</v>
      </c>
    </row>
    <row r="16" spans="1:10" x14ac:dyDescent="0.2">
      <c r="A16" s="9" t="s">
        <v>16</v>
      </c>
      <c r="B16" s="8">
        <v>84.1</v>
      </c>
      <c r="C16" s="27">
        <v>10</v>
      </c>
      <c r="D16" s="27">
        <v>2.8</v>
      </c>
      <c r="E16" s="27">
        <v>1.8</v>
      </c>
      <c r="F16" s="27">
        <v>0.5</v>
      </c>
      <c r="G16" s="27">
        <v>0.7</v>
      </c>
      <c r="H16" s="10">
        <f t="shared" si="1"/>
        <v>15.900000000000006</v>
      </c>
      <c r="I16" s="28">
        <v>2.2999999999999998</v>
      </c>
    </row>
    <row r="17" spans="1:9" x14ac:dyDescent="0.2">
      <c r="A17" s="9" t="s">
        <v>17</v>
      </c>
      <c r="B17" s="8">
        <v>93.9</v>
      </c>
      <c r="C17" s="27">
        <v>3.1</v>
      </c>
      <c r="D17" s="27">
        <v>1.1000000000000001</v>
      </c>
      <c r="E17" s="27">
        <v>0.8</v>
      </c>
      <c r="F17" s="27">
        <v>0.4</v>
      </c>
      <c r="G17" s="27">
        <v>0.7</v>
      </c>
      <c r="H17" s="23">
        <f t="shared" si="1"/>
        <v>6.0999999999999943</v>
      </c>
      <c r="I17" s="31">
        <v>3</v>
      </c>
    </row>
    <row r="18" spans="1:9" x14ac:dyDescent="0.2">
      <c r="A18" s="9" t="s">
        <v>18</v>
      </c>
      <c r="B18" s="27">
        <v>85</v>
      </c>
      <c r="C18" s="8">
        <v>10.5</v>
      </c>
      <c r="D18" s="27">
        <v>2.2999999999999998</v>
      </c>
      <c r="E18" s="27">
        <v>0.8</v>
      </c>
      <c r="F18" s="27">
        <v>0.4</v>
      </c>
      <c r="G18" s="27">
        <v>0.9</v>
      </c>
      <c r="H18" s="10">
        <f t="shared" si="1"/>
        <v>15</v>
      </c>
      <c r="I18" s="28">
        <v>1.8</v>
      </c>
    </row>
    <row r="19" spans="1:9" x14ac:dyDescent="0.2">
      <c r="A19" s="9" t="s">
        <v>19</v>
      </c>
      <c r="B19" s="8">
        <v>80.8</v>
      </c>
      <c r="C19" s="8">
        <v>11.7</v>
      </c>
      <c r="D19" s="27">
        <v>3.3</v>
      </c>
      <c r="E19" s="27">
        <v>2.2000000000000002</v>
      </c>
      <c r="F19" s="27">
        <v>0.7</v>
      </c>
      <c r="G19" s="27">
        <v>1.1000000000000001</v>
      </c>
      <c r="H19" s="10">
        <f t="shared" si="1"/>
        <v>19.200000000000003</v>
      </c>
      <c r="I19" s="28">
        <v>3.5</v>
      </c>
    </row>
    <row r="20" spans="1:9" x14ac:dyDescent="0.2">
      <c r="A20" s="9" t="s">
        <v>109</v>
      </c>
      <c r="B20" s="8">
        <v>85.1</v>
      </c>
      <c r="C20" s="27">
        <v>4.9000000000000004</v>
      </c>
      <c r="D20" s="27">
        <v>2.5</v>
      </c>
      <c r="E20" s="29">
        <v>4</v>
      </c>
      <c r="F20" s="27">
        <v>1.3</v>
      </c>
      <c r="G20" s="27">
        <v>2.2000000000000002</v>
      </c>
      <c r="H20" s="10">
        <f t="shared" si="1"/>
        <v>14.900000000000006</v>
      </c>
      <c r="I20" s="28">
        <v>5.8</v>
      </c>
    </row>
    <row r="21" spans="1:9" x14ac:dyDescent="0.2">
      <c r="A21" s="9" t="s">
        <v>33</v>
      </c>
      <c r="B21" s="8">
        <v>88.9</v>
      </c>
      <c r="C21" s="27">
        <v>6.5</v>
      </c>
      <c r="D21" s="27">
        <v>2.5</v>
      </c>
      <c r="E21" s="27">
        <v>1.1000000000000001</v>
      </c>
      <c r="F21" s="27">
        <v>0.4</v>
      </c>
      <c r="G21" s="27">
        <v>0.7</v>
      </c>
      <c r="H21" s="10">
        <f t="shared" si="1"/>
        <v>11.099999999999994</v>
      </c>
      <c r="I21" s="28">
        <v>1.1000000000000001</v>
      </c>
    </row>
    <row r="22" spans="1:9" x14ac:dyDescent="0.2">
      <c r="A22" s="9" t="s">
        <v>20</v>
      </c>
      <c r="B22" s="8">
        <v>89.2</v>
      </c>
      <c r="C22" s="27">
        <v>5.7</v>
      </c>
      <c r="D22" s="27">
        <v>2.2000000000000002</v>
      </c>
      <c r="E22" s="27">
        <v>1.4</v>
      </c>
      <c r="F22" s="27">
        <v>0.5</v>
      </c>
      <c r="G22" s="27">
        <v>0.9</v>
      </c>
      <c r="H22" s="10">
        <f t="shared" si="1"/>
        <v>10.799999999999997</v>
      </c>
      <c r="I22" s="28">
        <v>1.8</v>
      </c>
    </row>
    <row r="23" spans="1:9" x14ac:dyDescent="0.2">
      <c r="A23" s="9" t="s">
        <v>21</v>
      </c>
      <c r="B23" s="8">
        <v>94.1</v>
      </c>
      <c r="C23" s="27">
        <v>3.6</v>
      </c>
      <c r="D23" s="27">
        <v>1.2</v>
      </c>
      <c r="E23" s="27">
        <v>0.4</v>
      </c>
      <c r="F23" s="27">
        <v>0.2</v>
      </c>
      <c r="G23" s="27">
        <v>0.4</v>
      </c>
      <c r="H23" s="23">
        <f t="shared" si="1"/>
        <v>5.9000000000000057</v>
      </c>
      <c r="I23" s="28">
        <v>2.6</v>
      </c>
    </row>
    <row r="24" spans="1:9" x14ac:dyDescent="0.2">
      <c r="A24" s="9" t="s">
        <v>22</v>
      </c>
      <c r="B24" s="8">
        <v>84.6</v>
      </c>
      <c r="C24" s="8">
        <v>11.6</v>
      </c>
      <c r="D24" s="27">
        <v>2.8</v>
      </c>
      <c r="E24" s="27">
        <v>0.5</v>
      </c>
      <c r="F24" s="29">
        <v>0</v>
      </c>
      <c r="G24" s="27">
        <v>0.5</v>
      </c>
      <c r="H24" s="10">
        <f t="shared" si="1"/>
        <v>15.400000000000006</v>
      </c>
      <c r="I24" s="28">
        <v>1.4</v>
      </c>
    </row>
    <row r="25" spans="1:9" x14ac:dyDescent="0.2">
      <c r="A25" s="9" t="s">
        <v>23</v>
      </c>
      <c r="B25" s="8">
        <v>73.099999999999994</v>
      </c>
      <c r="C25" s="8">
        <v>13.7</v>
      </c>
      <c r="D25" s="27">
        <v>5.2</v>
      </c>
      <c r="E25" s="27">
        <v>3.7</v>
      </c>
      <c r="F25" s="27">
        <v>1.8</v>
      </c>
      <c r="G25" s="27">
        <v>2.5</v>
      </c>
      <c r="H25" s="10">
        <f t="shared" si="1"/>
        <v>26.900000000000006</v>
      </c>
      <c r="I25" s="28">
        <v>2.7</v>
      </c>
    </row>
    <row r="26" spans="1:9" x14ac:dyDescent="0.2">
      <c r="A26" s="9" t="s">
        <v>24</v>
      </c>
      <c r="B26" s="8">
        <v>89.7</v>
      </c>
      <c r="C26" s="27">
        <v>6.8</v>
      </c>
      <c r="D26" s="27">
        <v>1.9</v>
      </c>
      <c r="E26" s="27">
        <v>0.9</v>
      </c>
      <c r="F26" s="27">
        <v>0.3</v>
      </c>
      <c r="G26" s="27">
        <v>0.3</v>
      </c>
      <c r="H26" s="10">
        <f t="shared" si="1"/>
        <v>10.299999999999997</v>
      </c>
      <c r="I26" s="28">
        <v>0.1</v>
      </c>
    </row>
    <row r="27" spans="1:9" x14ac:dyDescent="0.2">
      <c r="A27" s="9" t="s">
        <v>65</v>
      </c>
      <c r="B27" s="8">
        <v>88.8</v>
      </c>
      <c r="C27" s="29">
        <v>7</v>
      </c>
      <c r="D27" s="27">
        <v>1.6</v>
      </c>
      <c r="E27" s="29">
        <v>1</v>
      </c>
      <c r="F27" s="27">
        <v>0.7</v>
      </c>
      <c r="G27" s="27">
        <v>0.8</v>
      </c>
      <c r="H27" s="10">
        <f t="shared" si="1"/>
        <v>11.200000000000003</v>
      </c>
      <c r="I27" s="28">
        <v>5.5</v>
      </c>
    </row>
    <row r="28" spans="1:9" x14ac:dyDescent="0.2">
      <c r="A28" s="9" t="s">
        <v>25</v>
      </c>
      <c r="B28" s="8" t="s">
        <v>41</v>
      </c>
      <c r="C28" s="27" t="s">
        <v>41</v>
      </c>
      <c r="D28" s="27" t="s">
        <v>41</v>
      </c>
      <c r="E28" s="27" t="s">
        <v>41</v>
      </c>
      <c r="F28" s="27" t="s">
        <v>41</v>
      </c>
      <c r="G28" s="27" t="s">
        <v>41</v>
      </c>
      <c r="H28" s="27" t="s">
        <v>41</v>
      </c>
      <c r="I28" s="28" t="s">
        <v>41</v>
      </c>
    </row>
    <row r="29" spans="1:9" x14ac:dyDescent="0.2">
      <c r="A29" s="9" t="s">
        <v>26</v>
      </c>
      <c r="B29" s="8">
        <v>89.9</v>
      </c>
      <c r="C29" s="27">
        <v>5.7</v>
      </c>
      <c r="D29" s="27">
        <v>2.2999999999999998</v>
      </c>
      <c r="E29" s="27">
        <v>0.9</v>
      </c>
      <c r="F29" s="27">
        <v>0.4</v>
      </c>
      <c r="G29" s="27">
        <v>0.7</v>
      </c>
      <c r="H29" s="10">
        <f t="shared" ref="H29:H37" si="2">100-B29</f>
        <v>10.099999999999994</v>
      </c>
      <c r="I29" s="28">
        <v>1.6</v>
      </c>
    </row>
    <row r="30" spans="1:9" x14ac:dyDescent="0.2">
      <c r="A30" s="9" t="s">
        <v>27</v>
      </c>
      <c r="B30" s="8">
        <v>87.8</v>
      </c>
      <c r="C30" s="27">
        <v>8.4</v>
      </c>
      <c r="D30" s="27">
        <v>1.8</v>
      </c>
      <c r="E30" s="27">
        <v>1.1000000000000001</v>
      </c>
      <c r="F30" s="27">
        <v>0.3</v>
      </c>
      <c r="G30" s="27">
        <v>0.5</v>
      </c>
      <c r="H30" s="10">
        <f t="shared" si="2"/>
        <v>12.200000000000003</v>
      </c>
      <c r="I30" s="28">
        <v>2.8</v>
      </c>
    </row>
    <row r="31" spans="1:9" x14ac:dyDescent="0.2">
      <c r="A31" s="9" t="s">
        <v>28</v>
      </c>
      <c r="B31" s="8">
        <v>85.6</v>
      </c>
      <c r="C31" s="27">
        <v>8.3000000000000007</v>
      </c>
      <c r="D31" s="27">
        <v>2.4</v>
      </c>
      <c r="E31" s="27">
        <v>1.7</v>
      </c>
      <c r="F31" s="27">
        <v>0.8</v>
      </c>
      <c r="G31" s="27">
        <v>1.3</v>
      </c>
      <c r="H31" s="10">
        <f t="shared" si="2"/>
        <v>14.400000000000006</v>
      </c>
      <c r="I31" s="28">
        <v>2.5</v>
      </c>
    </row>
    <row r="32" spans="1:9" x14ac:dyDescent="0.2">
      <c r="A32" s="16" t="s">
        <v>40</v>
      </c>
      <c r="B32" s="8">
        <v>85.5</v>
      </c>
      <c r="C32" s="27">
        <v>9.4</v>
      </c>
      <c r="D32" s="27">
        <v>2.8</v>
      </c>
      <c r="E32" s="27">
        <v>0.9</v>
      </c>
      <c r="F32" s="27">
        <v>0.4</v>
      </c>
      <c r="G32" s="27">
        <v>0.9</v>
      </c>
      <c r="H32" s="10">
        <f t="shared" si="2"/>
        <v>14.5</v>
      </c>
      <c r="I32" s="28">
        <v>5.5</v>
      </c>
    </row>
    <row r="33" spans="1:9" x14ac:dyDescent="0.2">
      <c r="A33" s="9" t="s">
        <v>63</v>
      </c>
      <c r="B33" s="8">
        <v>90.4</v>
      </c>
      <c r="C33" s="27">
        <v>7.1</v>
      </c>
      <c r="D33" s="27">
        <v>1.5</v>
      </c>
      <c r="E33" s="27">
        <v>0.6</v>
      </c>
      <c r="F33" s="27">
        <v>0.2</v>
      </c>
      <c r="G33" s="27">
        <v>0.2</v>
      </c>
      <c r="H33" s="23">
        <f t="shared" si="2"/>
        <v>9.5999999999999943</v>
      </c>
      <c r="I33" s="28">
        <v>3.6</v>
      </c>
    </row>
    <row r="34" spans="1:9" x14ac:dyDescent="0.2">
      <c r="A34" s="9" t="s">
        <v>29</v>
      </c>
      <c r="B34" s="8">
        <v>87.7</v>
      </c>
      <c r="C34" s="27">
        <v>8.1</v>
      </c>
      <c r="D34" s="27">
        <v>2.1</v>
      </c>
      <c r="E34" s="27">
        <v>0.9</v>
      </c>
      <c r="F34" s="27">
        <v>0.4</v>
      </c>
      <c r="G34" s="27">
        <v>0.9</v>
      </c>
      <c r="H34" s="10">
        <f t="shared" si="2"/>
        <v>12.299999999999997</v>
      </c>
      <c r="I34" s="28">
        <v>2.1</v>
      </c>
    </row>
    <row r="35" spans="1:9" x14ac:dyDescent="0.2">
      <c r="A35" s="16" t="s">
        <v>34</v>
      </c>
      <c r="B35" s="8">
        <v>89.5</v>
      </c>
      <c r="C35" s="27">
        <v>6.4</v>
      </c>
      <c r="D35" s="27">
        <v>1.7</v>
      </c>
      <c r="E35" s="27">
        <v>1.1000000000000001</v>
      </c>
      <c r="F35" s="27">
        <v>0.5</v>
      </c>
      <c r="G35" s="27">
        <v>0.7</v>
      </c>
      <c r="H35" s="10">
        <f t="shared" si="2"/>
        <v>10.5</v>
      </c>
      <c r="I35" s="28">
        <v>1.4</v>
      </c>
    </row>
    <row r="36" spans="1:9" x14ac:dyDescent="0.2">
      <c r="A36" s="17" t="s">
        <v>30</v>
      </c>
      <c r="B36" s="8">
        <v>88.7</v>
      </c>
      <c r="C36" s="27">
        <v>5.8</v>
      </c>
      <c r="D36" s="29">
        <v>2</v>
      </c>
      <c r="E36" s="27">
        <v>1.2</v>
      </c>
      <c r="F36" s="27">
        <v>1.2</v>
      </c>
      <c r="G36" s="29">
        <v>1</v>
      </c>
      <c r="H36" s="10">
        <f t="shared" si="2"/>
        <v>11.299999999999997</v>
      </c>
      <c r="I36" s="28">
        <v>5.7</v>
      </c>
    </row>
    <row r="37" spans="1:9" x14ac:dyDescent="0.2">
      <c r="A37" s="18" t="s">
        <v>31</v>
      </c>
      <c r="B37" s="8">
        <v>87.8</v>
      </c>
      <c r="C37" s="27">
        <v>5.9</v>
      </c>
      <c r="D37" s="27">
        <v>2.2999999999999998</v>
      </c>
      <c r="E37" s="29">
        <v>2</v>
      </c>
      <c r="F37" s="27">
        <v>0.8</v>
      </c>
      <c r="G37" s="27">
        <v>1.3</v>
      </c>
      <c r="H37" s="10">
        <f t="shared" si="2"/>
        <v>12.200000000000003</v>
      </c>
      <c r="I37" s="28">
        <v>1.2</v>
      </c>
    </row>
    <row r="38" spans="1:9" ht="11.45" customHeight="1" x14ac:dyDescent="0.2">
      <c r="A38" s="32" t="s">
        <v>32</v>
      </c>
      <c r="B38" s="33">
        <f>AVERAGE(B3:B37)</f>
        <v>86.990909090909085</v>
      </c>
      <c r="C38" s="34">
        <f t="shared" ref="C38:I38" si="3">AVERAGE(C3:C37)</f>
        <v>7.9121212121212112</v>
      </c>
      <c r="D38" s="34">
        <f t="shared" si="3"/>
        <v>2.2999999999999998</v>
      </c>
      <c r="E38" s="34">
        <f t="shared" si="3"/>
        <v>1.3666666666666667</v>
      </c>
      <c r="F38" s="34">
        <f t="shared" si="3"/>
        <v>0.57878787878787885</v>
      </c>
      <c r="G38" s="34">
        <f t="shared" si="3"/>
        <v>0.81515151515151507</v>
      </c>
      <c r="H38" s="35">
        <f t="shared" si="3"/>
        <v>13.00909090909091</v>
      </c>
      <c r="I38" s="34">
        <f t="shared" si="3"/>
        <v>2.8272727272727267</v>
      </c>
    </row>
    <row r="39" spans="1:9" x14ac:dyDescent="0.2">
      <c r="A39" s="113" t="s">
        <v>110</v>
      </c>
    </row>
  </sheetData>
  <sortState xmlns:xlrd2="http://schemas.microsoft.com/office/spreadsheetml/2017/richdata2" ref="A4:I37">
    <sortCondition ref="A3"/>
  </sortState>
  <mergeCells count="1">
    <mergeCell ref="A1:I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40"/>
  <sheetViews>
    <sheetView zoomScale="130" zoomScaleNormal="130" workbookViewId="0">
      <selection sqref="A1:Q1"/>
    </sheetView>
  </sheetViews>
  <sheetFormatPr defaultColWidth="9.140625" defaultRowHeight="12" x14ac:dyDescent="0.2"/>
  <cols>
    <col min="1" max="1" width="22" style="11" bestFit="1" customWidth="1"/>
    <col min="2" max="17" width="5.28515625" style="7" customWidth="1"/>
    <col min="18" max="18" width="9.42578125" style="7" bestFit="1" customWidth="1"/>
    <col min="19" max="16384" width="9.140625" style="7"/>
  </cols>
  <sheetData>
    <row r="1" spans="1:18" s="2" customFormat="1" ht="15" customHeight="1" x14ac:dyDescent="0.2">
      <c r="A1" s="114" t="s">
        <v>71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" t="s">
        <v>0</v>
      </c>
    </row>
    <row r="2" spans="1:18" s="2" customFormat="1" ht="33" customHeight="1" x14ac:dyDescent="0.2">
      <c r="A2" s="125"/>
      <c r="B2" s="122" t="s">
        <v>67</v>
      </c>
      <c r="C2" s="122"/>
      <c r="D2" s="122" t="s">
        <v>70</v>
      </c>
      <c r="E2" s="122"/>
      <c r="F2" s="122" t="s">
        <v>42</v>
      </c>
      <c r="G2" s="122"/>
      <c r="H2" s="122" t="s">
        <v>43</v>
      </c>
      <c r="I2" s="122"/>
      <c r="J2" s="122" t="s">
        <v>44</v>
      </c>
      <c r="K2" s="122"/>
      <c r="L2" s="122" t="s">
        <v>45</v>
      </c>
      <c r="M2" s="122"/>
      <c r="N2" s="124" t="s">
        <v>4</v>
      </c>
      <c r="O2" s="124"/>
      <c r="P2" s="123" t="s">
        <v>5</v>
      </c>
      <c r="Q2" s="122"/>
      <c r="R2" s="39"/>
    </row>
    <row r="3" spans="1:18" s="5" customFormat="1" x14ac:dyDescent="0.2">
      <c r="A3" s="126"/>
      <c r="B3" s="12" t="s">
        <v>35</v>
      </c>
      <c r="C3" s="12" t="s">
        <v>36</v>
      </c>
      <c r="D3" s="12" t="s">
        <v>35</v>
      </c>
      <c r="E3" s="12" t="s">
        <v>36</v>
      </c>
      <c r="F3" s="12" t="s">
        <v>35</v>
      </c>
      <c r="G3" s="12" t="s">
        <v>36</v>
      </c>
      <c r="H3" s="12" t="s">
        <v>35</v>
      </c>
      <c r="I3" s="12" t="s">
        <v>36</v>
      </c>
      <c r="J3" s="12" t="s">
        <v>35</v>
      </c>
      <c r="K3" s="12" t="s">
        <v>36</v>
      </c>
      <c r="L3" s="12" t="s">
        <v>35</v>
      </c>
      <c r="M3" s="12" t="s">
        <v>36</v>
      </c>
      <c r="N3" s="13" t="s">
        <v>35</v>
      </c>
      <c r="O3" s="13" t="s">
        <v>36</v>
      </c>
      <c r="P3" s="14" t="s">
        <v>35</v>
      </c>
      <c r="Q3" s="12" t="s">
        <v>36</v>
      </c>
    </row>
    <row r="4" spans="1:18" s="5" customFormat="1" x14ac:dyDescent="0.2">
      <c r="A4" s="9" t="s">
        <v>6</v>
      </c>
      <c r="B4" s="8">
        <v>85.2</v>
      </c>
      <c r="C4" s="8">
        <v>96.6</v>
      </c>
      <c r="D4" s="27">
        <v>8.1</v>
      </c>
      <c r="E4" s="27">
        <v>2.5</v>
      </c>
      <c r="F4" s="27">
        <v>2.2999999999999998</v>
      </c>
      <c r="G4" s="27">
        <v>0.4</v>
      </c>
      <c r="H4" s="29">
        <v>2</v>
      </c>
      <c r="I4" s="27">
        <v>0.2</v>
      </c>
      <c r="J4" s="29">
        <v>1</v>
      </c>
      <c r="K4" s="27">
        <v>0.1</v>
      </c>
      <c r="L4" s="27">
        <v>1.3</v>
      </c>
      <c r="M4" s="27">
        <v>0.2</v>
      </c>
      <c r="N4" s="10">
        <f t="shared" ref="N4:N12" si="0">100-B4</f>
        <v>14.799999999999997</v>
      </c>
      <c r="O4" s="23">
        <f t="shared" ref="O4:O12" si="1">100-C4</f>
        <v>3.4000000000000057</v>
      </c>
      <c r="P4" s="28">
        <v>3.5</v>
      </c>
      <c r="Q4" s="30">
        <v>1.5</v>
      </c>
    </row>
    <row r="5" spans="1:18" s="5" customFormat="1" x14ac:dyDescent="0.2">
      <c r="A5" s="9" t="s">
        <v>7</v>
      </c>
      <c r="B5" s="8">
        <v>75.7</v>
      </c>
      <c r="C5" s="8">
        <v>94.8</v>
      </c>
      <c r="D5" s="8">
        <v>10.8</v>
      </c>
      <c r="E5" s="27">
        <v>2.6</v>
      </c>
      <c r="F5" s="27">
        <v>6.5</v>
      </c>
      <c r="G5" s="27">
        <v>1.3</v>
      </c>
      <c r="H5" s="27">
        <v>2.7</v>
      </c>
      <c r="I5" s="27">
        <v>0.6</v>
      </c>
      <c r="J5" s="29">
        <v>2</v>
      </c>
      <c r="K5" s="27">
        <v>0.3</v>
      </c>
      <c r="L5" s="27">
        <v>2.2000000000000002</v>
      </c>
      <c r="M5" s="27">
        <v>0.5</v>
      </c>
      <c r="N5" s="10">
        <f t="shared" si="0"/>
        <v>24.299999999999997</v>
      </c>
      <c r="O5" s="23">
        <f t="shared" si="1"/>
        <v>5.2000000000000028</v>
      </c>
      <c r="P5" s="28">
        <v>3.4</v>
      </c>
      <c r="Q5" s="30">
        <v>1.8</v>
      </c>
    </row>
    <row r="6" spans="1:18" x14ac:dyDescent="0.2">
      <c r="A6" s="9" t="s">
        <v>8</v>
      </c>
      <c r="B6" s="8">
        <v>74.2</v>
      </c>
      <c r="C6" s="8">
        <v>95.3</v>
      </c>
      <c r="D6" s="8">
        <v>19.2</v>
      </c>
      <c r="E6" s="27">
        <v>3.6</v>
      </c>
      <c r="F6" s="27">
        <v>3.1</v>
      </c>
      <c r="G6" s="27">
        <v>0.5</v>
      </c>
      <c r="H6" s="27">
        <v>1.6</v>
      </c>
      <c r="I6" s="27">
        <v>0.3</v>
      </c>
      <c r="J6" s="27">
        <v>0.7</v>
      </c>
      <c r="K6" s="27">
        <v>0.3</v>
      </c>
      <c r="L6" s="27">
        <v>1.1000000000000001</v>
      </c>
      <c r="M6" s="27">
        <v>0.1</v>
      </c>
      <c r="N6" s="10">
        <f t="shared" si="0"/>
        <v>25.799999999999997</v>
      </c>
      <c r="O6" s="23">
        <f t="shared" si="1"/>
        <v>4.7000000000000028</v>
      </c>
      <c r="P6" s="28">
        <v>2.4</v>
      </c>
      <c r="Q6" s="30">
        <v>1.5</v>
      </c>
    </row>
    <row r="7" spans="1:18" x14ac:dyDescent="0.2">
      <c r="A7" s="9" t="s">
        <v>9</v>
      </c>
      <c r="B7" s="27">
        <v>65</v>
      </c>
      <c r="C7" s="8">
        <v>92.3</v>
      </c>
      <c r="D7" s="8">
        <v>24.6</v>
      </c>
      <c r="E7" s="29">
        <v>4</v>
      </c>
      <c r="F7" s="29">
        <v>5</v>
      </c>
      <c r="G7" s="27">
        <v>1.7</v>
      </c>
      <c r="H7" s="27">
        <v>2.9</v>
      </c>
      <c r="I7" s="27">
        <v>1.4</v>
      </c>
      <c r="J7" s="27">
        <v>0.8</v>
      </c>
      <c r="K7" s="27">
        <v>0.4</v>
      </c>
      <c r="L7" s="27">
        <v>1.7</v>
      </c>
      <c r="M7" s="27">
        <v>0.2</v>
      </c>
      <c r="N7" s="10">
        <f t="shared" si="0"/>
        <v>35</v>
      </c>
      <c r="O7" s="23">
        <f t="shared" si="1"/>
        <v>7.7000000000000028</v>
      </c>
      <c r="P7" s="31">
        <v>7</v>
      </c>
      <c r="Q7" s="30">
        <v>3.9</v>
      </c>
    </row>
    <row r="8" spans="1:18" x14ac:dyDescent="0.2">
      <c r="A8" s="9" t="s">
        <v>62</v>
      </c>
      <c r="B8" s="8">
        <v>86.4</v>
      </c>
      <c r="C8" s="27">
        <v>96</v>
      </c>
      <c r="D8" s="27">
        <v>6.7</v>
      </c>
      <c r="E8" s="27">
        <v>2.6</v>
      </c>
      <c r="F8" s="27">
        <v>2.5</v>
      </c>
      <c r="G8" s="29">
        <v>1</v>
      </c>
      <c r="H8" s="27">
        <v>2.2999999999999998</v>
      </c>
      <c r="I8" s="27">
        <v>0.1</v>
      </c>
      <c r="J8" s="27">
        <v>0.8</v>
      </c>
      <c r="K8" s="29">
        <v>0</v>
      </c>
      <c r="L8" s="27">
        <v>1.3</v>
      </c>
      <c r="M8" s="27">
        <v>0.3</v>
      </c>
      <c r="N8" s="10">
        <f t="shared" si="0"/>
        <v>13.599999999999994</v>
      </c>
      <c r="O8" s="23">
        <f t="shared" si="1"/>
        <v>4</v>
      </c>
      <c r="P8" s="28">
        <v>5.3</v>
      </c>
      <c r="Q8" s="30">
        <v>3.5</v>
      </c>
    </row>
    <row r="9" spans="1:18" x14ac:dyDescent="0.2">
      <c r="A9" s="9" t="s">
        <v>10</v>
      </c>
      <c r="B9" s="8">
        <v>77.400000000000006</v>
      </c>
      <c r="C9" s="8">
        <v>96.4</v>
      </c>
      <c r="D9" s="8">
        <v>12.5</v>
      </c>
      <c r="E9" s="29">
        <v>3</v>
      </c>
      <c r="F9" s="27">
        <v>4.2</v>
      </c>
      <c r="G9" s="27">
        <v>0.5</v>
      </c>
      <c r="H9" s="27">
        <v>2.4</v>
      </c>
      <c r="I9" s="27">
        <v>0.1</v>
      </c>
      <c r="J9" s="27">
        <v>1.3</v>
      </c>
      <c r="K9" s="29">
        <v>0</v>
      </c>
      <c r="L9" s="27">
        <v>2.1</v>
      </c>
      <c r="M9" s="29">
        <v>0</v>
      </c>
      <c r="N9" s="10">
        <f t="shared" si="0"/>
        <v>22.599999999999994</v>
      </c>
      <c r="O9" s="23">
        <f t="shared" si="1"/>
        <v>3.5999999999999943</v>
      </c>
      <c r="P9" s="28">
        <v>1.8</v>
      </c>
      <c r="Q9" s="30">
        <v>0.9</v>
      </c>
    </row>
    <row r="10" spans="1:18" x14ac:dyDescent="0.2">
      <c r="A10" s="9" t="s">
        <v>11</v>
      </c>
      <c r="B10" s="27">
        <v>85</v>
      </c>
      <c r="C10" s="27">
        <v>95</v>
      </c>
      <c r="D10" s="27">
        <v>8.1</v>
      </c>
      <c r="E10" s="29">
        <v>3</v>
      </c>
      <c r="F10" s="29">
        <v>3</v>
      </c>
      <c r="G10" s="27">
        <v>1.1000000000000001</v>
      </c>
      <c r="H10" s="27">
        <v>2.4</v>
      </c>
      <c r="I10" s="27">
        <v>0.7</v>
      </c>
      <c r="J10" s="27">
        <v>0.8</v>
      </c>
      <c r="K10" s="27">
        <v>0.2</v>
      </c>
      <c r="L10" s="27">
        <v>0.8</v>
      </c>
      <c r="M10" s="29">
        <v>0</v>
      </c>
      <c r="N10" s="10">
        <f t="shared" si="0"/>
        <v>15</v>
      </c>
      <c r="O10" s="23">
        <f t="shared" si="1"/>
        <v>5</v>
      </c>
      <c r="P10" s="28">
        <v>1.9</v>
      </c>
      <c r="Q10" s="38">
        <v>3</v>
      </c>
    </row>
    <row r="11" spans="1:18" x14ac:dyDescent="0.2">
      <c r="A11" s="9" t="s">
        <v>64</v>
      </c>
      <c r="B11" s="8">
        <v>74.2</v>
      </c>
      <c r="C11" s="8">
        <v>93.7</v>
      </c>
      <c r="D11" s="8">
        <v>14.3</v>
      </c>
      <c r="E11" s="27">
        <v>3.6</v>
      </c>
      <c r="F11" s="27">
        <v>4.9000000000000004</v>
      </c>
      <c r="G11" s="27">
        <v>1.6</v>
      </c>
      <c r="H11" s="27">
        <v>4.5</v>
      </c>
      <c r="I11" s="27">
        <v>0.8</v>
      </c>
      <c r="J11" s="27">
        <v>1.6</v>
      </c>
      <c r="K11" s="27">
        <v>0.4</v>
      </c>
      <c r="L11" s="27">
        <v>0.4</v>
      </c>
      <c r="M11" s="29">
        <v>0</v>
      </c>
      <c r="N11" s="10">
        <f t="shared" si="0"/>
        <v>25.799999999999997</v>
      </c>
      <c r="O11" s="23">
        <f t="shared" si="1"/>
        <v>6.2999999999999972</v>
      </c>
      <c r="P11" s="28">
        <v>2.8</v>
      </c>
      <c r="Q11" s="30">
        <v>3.1</v>
      </c>
    </row>
    <row r="12" spans="1:18" x14ac:dyDescent="0.2">
      <c r="A12" s="9" t="s">
        <v>12</v>
      </c>
      <c r="B12" s="8">
        <v>66.3</v>
      </c>
      <c r="C12" s="8">
        <v>91.2</v>
      </c>
      <c r="D12" s="8">
        <v>25.4</v>
      </c>
      <c r="E12" s="27">
        <v>7.2</v>
      </c>
      <c r="F12" s="27">
        <v>5.2</v>
      </c>
      <c r="G12" s="27">
        <v>1.4</v>
      </c>
      <c r="H12" s="29">
        <v>2</v>
      </c>
      <c r="I12" s="27">
        <v>0.2</v>
      </c>
      <c r="J12" s="27">
        <v>0.6</v>
      </c>
      <c r="K12" s="29">
        <v>0</v>
      </c>
      <c r="L12" s="27">
        <v>0.5</v>
      </c>
      <c r="M12" s="29">
        <v>0</v>
      </c>
      <c r="N12" s="10">
        <f t="shared" si="0"/>
        <v>33.700000000000003</v>
      </c>
      <c r="O12" s="23">
        <f t="shared" si="1"/>
        <v>8.7999999999999972</v>
      </c>
      <c r="P12" s="28">
        <v>1.6</v>
      </c>
      <c r="Q12" s="30">
        <v>0.9</v>
      </c>
    </row>
    <row r="13" spans="1:18" x14ac:dyDescent="0.2">
      <c r="A13" s="9" t="s">
        <v>13</v>
      </c>
      <c r="B13" s="27" t="s">
        <v>41</v>
      </c>
      <c r="C13" s="27" t="s">
        <v>41</v>
      </c>
      <c r="D13" s="27" t="s">
        <v>41</v>
      </c>
      <c r="E13" s="27" t="s">
        <v>41</v>
      </c>
      <c r="F13" s="27" t="s">
        <v>41</v>
      </c>
      <c r="G13" s="27" t="s">
        <v>41</v>
      </c>
      <c r="H13" s="27" t="s">
        <v>41</v>
      </c>
      <c r="I13" s="27" t="s">
        <v>41</v>
      </c>
      <c r="J13" s="27" t="s">
        <v>41</v>
      </c>
      <c r="K13" s="27" t="s">
        <v>41</v>
      </c>
      <c r="L13" s="27" t="s">
        <v>41</v>
      </c>
      <c r="M13" s="27" t="s">
        <v>41</v>
      </c>
      <c r="N13" s="8" t="s">
        <v>41</v>
      </c>
      <c r="O13" s="27" t="s">
        <v>41</v>
      </c>
      <c r="P13" s="28" t="s">
        <v>41</v>
      </c>
      <c r="Q13" s="30" t="s">
        <v>41</v>
      </c>
    </row>
    <row r="14" spans="1:18" x14ac:dyDescent="0.2">
      <c r="A14" s="9" t="s">
        <v>14</v>
      </c>
      <c r="B14" s="8">
        <v>86.3</v>
      </c>
      <c r="C14" s="8">
        <v>97.9</v>
      </c>
      <c r="D14" s="27">
        <v>6.6</v>
      </c>
      <c r="E14" s="29">
        <v>1</v>
      </c>
      <c r="F14" s="27">
        <v>2.9</v>
      </c>
      <c r="G14" s="27">
        <v>0.3</v>
      </c>
      <c r="H14" s="27">
        <v>2.1</v>
      </c>
      <c r="I14" s="27">
        <v>0.5</v>
      </c>
      <c r="J14" s="27">
        <v>1.1000000000000001</v>
      </c>
      <c r="K14" s="27">
        <v>0.2</v>
      </c>
      <c r="L14" s="27">
        <v>0.8</v>
      </c>
      <c r="M14" s="27">
        <v>0.1</v>
      </c>
      <c r="N14" s="10">
        <f t="shared" ref="N14:N28" si="2">100-B14</f>
        <v>13.700000000000003</v>
      </c>
      <c r="O14" s="23">
        <f t="shared" ref="O14:O28" si="3">100-C14</f>
        <v>2.0999999999999943</v>
      </c>
      <c r="P14" s="28">
        <v>7.4</v>
      </c>
      <c r="Q14" s="30">
        <v>7.6</v>
      </c>
    </row>
    <row r="15" spans="1:18" x14ac:dyDescent="0.2">
      <c r="A15" s="9" t="s">
        <v>39</v>
      </c>
      <c r="B15" s="8">
        <v>85.5</v>
      </c>
      <c r="C15" s="8">
        <v>96.5</v>
      </c>
      <c r="D15" s="27">
        <v>9</v>
      </c>
      <c r="E15" s="27">
        <v>2.4</v>
      </c>
      <c r="F15" s="27">
        <v>2.5</v>
      </c>
      <c r="G15" s="27">
        <v>0.6</v>
      </c>
      <c r="H15" s="27">
        <v>1.1000000000000001</v>
      </c>
      <c r="I15" s="27">
        <v>0.3</v>
      </c>
      <c r="J15" s="27">
        <v>0.6</v>
      </c>
      <c r="K15" s="27">
        <v>0.1</v>
      </c>
      <c r="L15" s="27">
        <v>1.3</v>
      </c>
      <c r="M15" s="27">
        <v>0.1</v>
      </c>
      <c r="N15" s="10">
        <f t="shared" si="2"/>
        <v>14.5</v>
      </c>
      <c r="O15" s="23">
        <f t="shared" si="3"/>
        <v>3.5</v>
      </c>
      <c r="P15" s="28">
        <v>2.6</v>
      </c>
      <c r="Q15" s="30">
        <v>1.4</v>
      </c>
    </row>
    <row r="16" spans="1:18" x14ac:dyDescent="0.2">
      <c r="A16" s="9" t="s">
        <v>15</v>
      </c>
      <c r="B16" s="8">
        <v>72.8</v>
      </c>
      <c r="C16" s="8">
        <v>94.2</v>
      </c>
      <c r="D16" s="8">
        <v>20.2</v>
      </c>
      <c r="E16" s="27">
        <v>5.2</v>
      </c>
      <c r="F16" s="27">
        <v>3.5</v>
      </c>
      <c r="G16" s="27">
        <v>0.3</v>
      </c>
      <c r="H16" s="27">
        <v>1.7</v>
      </c>
      <c r="I16" s="27">
        <v>0.1</v>
      </c>
      <c r="J16" s="27">
        <v>0.7</v>
      </c>
      <c r="K16" s="27">
        <v>0.1</v>
      </c>
      <c r="L16" s="29">
        <v>1</v>
      </c>
      <c r="M16" s="27">
        <v>0.1</v>
      </c>
      <c r="N16" s="10">
        <f t="shared" si="2"/>
        <v>27.200000000000003</v>
      </c>
      <c r="O16" s="23">
        <f t="shared" si="3"/>
        <v>5.7999999999999972</v>
      </c>
      <c r="P16" s="28">
        <v>0.8</v>
      </c>
      <c r="Q16" s="30">
        <v>1.2</v>
      </c>
    </row>
    <row r="17" spans="1:17" x14ac:dyDescent="0.2">
      <c r="A17" s="9" t="s">
        <v>16</v>
      </c>
      <c r="B17" s="8">
        <v>77.5</v>
      </c>
      <c r="C17" s="8">
        <v>90.8</v>
      </c>
      <c r="D17" s="8">
        <v>12.9</v>
      </c>
      <c r="E17" s="27">
        <v>7.1</v>
      </c>
      <c r="F17" s="27">
        <v>4.5999999999999996</v>
      </c>
      <c r="G17" s="29">
        <v>1</v>
      </c>
      <c r="H17" s="27">
        <v>2.7</v>
      </c>
      <c r="I17" s="27">
        <v>0.9</v>
      </c>
      <c r="J17" s="27">
        <v>0.9</v>
      </c>
      <c r="K17" s="27">
        <v>0.2</v>
      </c>
      <c r="L17" s="27">
        <v>1.5</v>
      </c>
      <c r="M17" s="29">
        <v>0</v>
      </c>
      <c r="N17" s="10">
        <f t="shared" si="2"/>
        <v>22.5</v>
      </c>
      <c r="O17" s="23">
        <f t="shared" si="3"/>
        <v>9.2000000000000028</v>
      </c>
      <c r="P17" s="28">
        <v>2.4</v>
      </c>
      <c r="Q17" s="30">
        <v>2.2000000000000002</v>
      </c>
    </row>
    <row r="18" spans="1:17" x14ac:dyDescent="0.2">
      <c r="A18" s="9" t="s">
        <v>17</v>
      </c>
      <c r="B18" s="8">
        <v>89.7</v>
      </c>
      <c r="C18" s="8">
        <v>97.8</v>
      </c>
      <c r="D18" s="27">
        <v>5.4</v>
      </c>
      <c r="E18" s="29">
        <v>1</v>
      </c>
      <c r="F18" s="27">
        <v>1.8</v>
      </c>
      <c r="G18" s="27">
        <v>0.6</v>
      </c>
      <c r="H18" s="27">
        <v>1.4</v>
      </c>
      <c r="I18" s="27">
        <v>0.2</v>
      </c>
      <c r="J18" s="27">
        <v>0.6</v>
      </c>
      <c r="K18" s="27">
        <v>0.2</v>
      </c>
      <c r="L18" s="27">
        <v>1.2</v>
      </c>
      <c r="M18" s="27">
        <v>0.3</v>
      </c>
      <c r="N18" s="10">
        <f t="shared" si="2"/>
        <v>10.299999999999997</v>
      </c>
      <c r="O18" s="23">
        <f t="shared" si="3"/>
        <v>2.2000000000000028</v>
      </c>
      <c r="P18" s="28">
        <v>3.6</v>
      </c>
      <c r="Q18" s="30">
        <v>2.5</v>
      </c>
    </row>
    <row r="19" spans="1:17" x14ac:dyDescent="0.2">
      <c r="A19" s="9" t="s">
        <v>18</v>
      </c>
      <c r="B19" s="8">
        <v>78.3</v>
      </c>
      <c r="C19" s="8">
        <v>91.2</v>
      </c>
      <c r="D19" s="8">
        <v>14.1</v>
      </c>
      <c r="E19" s="27">
        <v>7.3</v>
      </c>
      <c r="F19" s="29">
        <v>4</v>
      </c>
      <c r="G19" s="27">
        <v>0.7</v>
      </c>
      <c r="H19" s="27">
        <v>1.3</v>
      </c>
      <c r="I19" s="27">
        <v>0.4</v>
      </c>
      <c r="J19" s="27">
        <v>0.9</v>
      </c>
      <c r="K19" s="29">
        <v>0</v>
      </c>
      <c r="L19" s="27">
        <v>1.4</v>
      </c>
      <c r="M19" s="27">
        <v>0.4</v>
      </c>
      <c r="N19" s="10">
        <f t="shared" si="2"/>
        <v>21.700000000000003</v>
      </c>
      <c r="O19" s="23">
        <f t="shared" si="3"/>
        <v>8.7999999999999972</v>
      </c>
      <c r="P19" s="28">
        <v>2.4</v>
      </c>
      <c r="Q19" s="30">
        <v>1.1000000000000001</v>
      </c>
    </row>
    <row r="20" spans="1:17" x14ac:dyDescent="0.2">
      <c r="A20" s="9" t="s">
        <v>19</v>
      </c>
      <c r="B20" s="8">
        <v>71.2</v>
      </c>
      <c r="C20" s="8">
        <v>91.3</v>
      </c>
      <c r="D20" s="8">
        <v>17.7</v>
      </c>
      <c r="E20" s="27">
        <v>5.2</v>
      </c>
      <c r="F20" s="27">
        <v>4.8</v>
      </c>
      <c r="G20" s="27">
        <v>1.7</v>
      </c>
      <c r="H20" s="29">
        <v>3</v>
      </c>
      <c r="I20" s="27">
        <v>1.4</v>
      </c>
      <c r="J20" s="27">
        <v>1.3</v>
      </c>
      <c r="K20" s="27">
        <v>0.2</v>
      </c>
      <c r="L20" s="29">
        <v>2</v>
      </c>
      <c r="M20" s="27">
        <v>0.2</v>
      </c>
      <c r="N20" s="10">
        <f t="shared" si="2"/>
        <v>28.799999999999997</v>
      </c>
      <c r="O20" s="23">
        <f t="shared" si="3"/>
        <v>8.7000000000000028</v>
      </c>
      <c r="P20" s="28">
        <v>3.9</v>
      </c>
      <c r="Q20" s="30">
        <v>3.1</v>
      </c>
    </row>
    <row r="21" spans="1:17" x14ac:dyDescent="0.2">
      <c r="A21" s="9" t="s">
        <v>109</v>
      </c>
      <c r="B21" s="8">
        <v>78.2</v>
      </c>
      <c r="C21" s="8">
        <v>90.9</v>
      </c>
      <c r="D21" s="27">
        <v>5.5</v>
      </c>
      <c r="E21" s="27">
        <v>4.4000000000000004</v>
      </c>
      <c r="F21" s="27">
        <v>3.6</v>
      </c>
      <c r="G21" s="27">
        <v>1.7</v>
      </c>
      <c r="H21" s="27">
        <v>6.4</v>
      </c>
      <c r="I21" s="27">
        <v>1.9</v>
      </c>
      <c r="J21" s="27">
        <v>2.4</v>
      </c>
      <c r="K21" s="27">
        <v>0.3</v>
      </c>
      <c r="L21" s="27">
        <v>3.9</v>
      </c>
      <c r="M21" s="27">
        <v>0.8</v>
      </c>
      <c r="N21" s="10">
        <f t="shared" si="2"/>
        <v>21.799999999999997</v>
      </c>
      <c r="O21" s="23">
        <f t="shared" si="3"/>
        <v>9.0999999999999943</v>
      </c>
      <c r="P21" s="28">
        <v>6.5</v>
      </c>
      <c r="Q21" s="30">
        <v>5.2</v>
      </c>
    </row>
    <row r="22" spans="1:17" x14ac:dyDescent="0.2">
      <c r="A22" s="9" t="s">
        <v>33</v>
      </c>
      <c r="B22" s="8">
        <v>82.3</v>
      </c>
      <c r="C22" s="8">
        <v>95.6</v>
      </c>
      <c r="D22" s="8">
        <v>10.199999999999999</v>
      </c>
      <c r="E22" s="27">
        <v>2.7</v>
      </c>
      <c r="F22" s="27">
        <v>3.9</v>
      </c>
      <c r="G22" s="27">
        <v>1.1000000000000001</v>
      </c>
      <c r="H22" s="29">
        <v>2</v>
      </c>
      <c r="I22" s="27">
        <v>0.1</v>
      </c>
      <c r="J22" s="27">
        <v>0.6</v>
      </c>
      <c r="K22" s="27">
        <v>0.1</v>
      </c>
      <c r="L22" s="29">
        <v>1</v>
      </c>
      <c r="M22" s="27">
        <v>0.3</v>
      </c>
      <c r="N22" s="10">
        <f t="shared" si="2"/>
        <v>17.700000000000003</v>
      </c>
      <c r="O22" s="23">
        <f t="shared" si="3"/>
        <v>4.4000000000000057</v>
      </c>
      <c r="P22" s="28">
        <v>1.4</v>
      </c>
      <c r="Q22" s="30">
        <v>0.7</v>
      </c>
    </row>
    <row r="23" spans="1:17" x14ac:dyDescent="0.2">
      <c r="A23" s="9" t="s">
        <v>20</v>
      </c>
      <c r="B23" s="8">
        <v>81.099999999999994</v>
      </c>
      <c r="C23" s="8">
        <v>97.1</v>
      </c>
      <c r="D23" s="27">
        <v>9.6999999999999993</v>
      </c>
      <c r="E23" s="27">
        <v>1.9</v>
      </c>
      <c r="F23" s="27">
        <v>3.7</v>
      </c>
      <c r="G23" s="27">
        <v>0.7</v>
      </c>
      <c r="H23" s="27">
        <v>2.8</v>
      </c>
      <c r="I23" s="27">
        <v>0.2</v>
      </c>
      <c r="J23" s="29">
        <v>1</v>
      </c>
      <c r="K23" s="29">
        <v>0</v>
      </c>
      <c r="L23" s="27">
        <v>1.7</v>
      </c>
      <c r="M23" s="27">
        <v>0.2</v>
      </c>
      <c r="N23" s="10">
        <f t="shared" si="2"/>
        <v>18.900000000000006</v>
      </c>
      <c r="O23" s="23">
        <f t="shared" si="3"/>
        <v>2.9000000000000057</v>
      </c>
      <c r="P23" s="28">
        <v>2.1</v>
      </c>
      <c r="Q23" s="30">
        <v>1.5</v>
      </c>
    </row>
    <row r="24" spans="1:17" x14ac:dyDescent="0.2">
      <c r="A24" s="9" t="s">
        <v>21</v>
      </c>
      <c r="B24" s="8">
        <v>91.4</v>
      </c>
      <c r="C24" s="27">
        <v>97</v>
      </c>
      <c r="D24" s="27">
        <v>5.4</v>
      </c>
      <c r="E24" s="27">
        <v>1.8</v>
      </c>
      <c r="F24" s="27">
        <v>1.8</v>
      </c>
      <c r="G24" s="27">
        <v>0.5</v>
      </c>
      <c r="H24" s="27">
        <v>0.5</v>
      </c>
      <c r="I24" s="27">
        <v>0.3</v>
      </c>
      <c r="J24" s="27">
        <v>0.2</v>
      </c>
      <c r="K24" s="27">
        <v>0.3</v>
      </c>
      <c r="L24" s="27">
        <v>0.7</v>
      </c>
      <c r="M24" s="27">
        <v>0.1</v>
      </c>
      <c r="N24" s="23">
        <f t="shared" si="2"/>
        <v>8.5999999999999943</v>
      </c>
      <c r="O24" s="23">
        <f t="shared" si="3"/>
        <v>3</v>
      </c>
      <c r="P24" s="31">
        <v>3</v>
      </c>
      <c r="Q24" s="30">
        <v>2.2999999999999998</v>
      </c>
    </row>
    <row r="25" spans="1:17" x14ac:dyDescent="0.2">
      <c r="A25" s="9" t="s">
        <v>22</v>
      </c>
      <c r="B25" s="8">
        <v>74.8</v>
      </c>
      <c r="C25" s="27">
        <v>94</v>
      </c>
      <c r="D25" s="8">
        <v>18.399999999999999</v>
      </c>
      <c r="E25" s="27">
        <v>5.0999999999999996</v>
      </c>
      <c r="F25" s="27">
        <v>4.9000000000000004</v>
      </c>
      <c r="G25" s="27">
        <v>0.9</v>
      </c>
      <c r="H25" s="29">
        <v>1</v>
      </c>
      <c r="I25" s="29">
        <v>0</v>
      </c>
      <c r="J25" s="29">
        <v>0</v>
      </c>
      <c r="K25" s="29">
        <v>0</v>
      </c>
      <c r="L25" s="29">
        <v>1</v>
      </c>
      <c r="M25" s="29">
        <v>0</v>
      </c>
      <c r="N25" s="10">
        <f t="shared" si="2"/>
        <v>25.200000000000003</v>
      </c>
      <c r="O25" s="23">
        <f t="shared" si="3"/>
        <v>6</v>
      </c>
      <c r="P25" s="31">
        <v>1</v>
      </c>
      <c r="Q25" s="30">
        <v>1.8</v>
      </c>
    </row>
    <row r="26" spans="1:17" x14ac:dyDescent="0.2">
      <c r="A26" s="9" t="s">
        <v>23</v>
      </c>
      <c r="B26" s="8">
        <v>59.3</v>
      </c>
      <c r="C26" s="8">
        <v>86.9</v>
      </c>
      <c r="D26" s="27">
        <v>20</v>
      </c>
      <c r="E26" s="27">
        <v>7.4</v>
      </c>
      <c r="F26" s="27">
        <v>8.1</v>
      </c>
      <c r="G26" s="27">
        <v>2.2999999999999998</v>
      </c>
      <c r="H26" s="27">
        <v>5.6</v>
      </c>
      <c r="I26" s="27">
        <v>1.8</v>
      </c>
      <c r="J26" s="27">
        <v>2.7</v>
      </c>
      <c r="K26" s="27">
        <v>0.9</v>
      </c>
      <c r="L26" s="27">
        <v>4.3</v>
      </c>
      <c r="M26" s="27">
        <v>0.8</v>
      </c>
      <c r="N26" s="10">
        <f t="shared" si="2"/>
        <v>40.700000000000003</v>
      </c>
      <c r="O26" s="10">
        <f t="shared" si="3"/>
        <v>13.099999999999994</v>
      </c>
      <c r="P26" s="28">
        <v>3.2</v>
      </c>
      <c r="Q26" s="30">
        <v>2.2999999999999998</v>
      </c>
    </row>
    <row r="27" spans="1:17" x14ac:dyDescent="0.2">
      <c r="A27" s="9" t="s">
        <v>24</v>
      </c>
      <c r="B27" s="8">
        <v>83.9</v>
      </c>
      <c r="C27" s="8">
        <v>95.5</v>
      </c>
      <c r="D27" s="8">
        <v>10.4</v>
      </c>
      <c r="E27" s="27">
        <v>3.3</v>
      </c>
      <c r="F27" s="27">
        <v>3.4</v>
      </c>
      <c r="G27" s="27">
        <v>0.4</v>
      </c>
      <c r="H27" s="27">
        <v>1.3</v>
      </c>
      <c r="I27" s="27">
        <v>0.6</v>
      </c>
      <c r="J27" s="27">
        <v>0.6</v>
      </c>
      <c r="K27" s="29">
        <v>0</v>
      </c>
      <c r="L27" s="27">
        <v>0.4</v>
      </c>
      <c r="M27" s="27">
        <v>0.2</v>
      </c>
      <c r="N27" s="10">
        <f t="shared" si="2"/>
        <v>16.099999999999994</v>
      </c>
      <c r="O27" s="23">
        <f t="shared" si="3"/>
        <v>4.5</v>
      </c>
      <c r="P27" s="28">
        <v>0.2</v>
      </c>
      <c r="Q27" s="30">
        <v>0.1</v>
      </c>
    </row>
    <row r="28" spans="1:17" x14ac:dyDescent="0.2">
      <c r="A28" s="9" t="s">
        <v>65</v>
      </c>
      <c r="B28" s="8">
        <v>81.3</v>
      </c>
      <c r="C28" s="8">
        <v>96.1</v>
      </c>
      <c r="D28" s="8">
        <v>11.5</v>
      </c>
      <c r="E28" s="27">
        <v>2.7</v>
      </c>
      <c r="F28" s="27">
        <v>2.9</v>
      </c>
      <c r="G28" s="27">
        <v>0.4</v>
      </c>
      <c r="H28" s="27">
        <v>2.1</v>
      </c>
      <c r="I28" s="27">
        <v>0.1</v>
      </c>
      <c r="J28" s="29">
        <v>1</v>
      </c>
      <c r="K28" s="27">
        <v>0.5</v>
      </c>
      <c r="L28" s="27">
        <v>1.3</v>
      </c>
      <c r="M28" s="27">
        <v>0.3</v>
      </c>
      <c r="N28" s="10">
        <f t="shared" si="2"/>
        <v>18.700000000000003</v>
      </c>
      <c r="O28" s="23">
        <f t="shared" si="3"/>
        <v>3.9000000000000057</v>
      </c>
      <c r="P28" s="28">
        <v>4.8</v>
      </c>
      <c r="Q28" s="30">
        <v>6.2</v>
      </c>
    </row>
    <row r="29" spans="1:17" x14ac:dyDescent="0.2">
      <c r="A29" s="9" t="s">
        <v>25</v>
      </c>
      <c r="B29" s="27" t="s">
        <v>41</v>
      </c>
      <c r="C29" s="27" t="s">
        <v>41</v>
      </c>
      <c r="D29" s="27" t="s">
        <v>41</v>
      </c>
      <c r="E29" s="27" t="s">
        <v>41</v>
      </c>
      <c r="F29" s="27" t="s">
        <v>41</v>
      </c>
      <c r="G29" s="27" t="s">
        <v>41</v>
      </c>
      <c r="H29" s="27" t="s">
        <v>41</v>
      </c>
      <c r="I29" s="27" t="s">
        <v>41</v>
      </c>
      <c r="J29" s="27" t="s">
        <v>41</v>
      </c>
      <c r="K29" s="27" t="s">
        <v>41</v>
      </c>
      <c r="L29" s="27" t="s">
        <v>41</v>
      </c>
      <c r="M29" s="27" t="s">
        <v>41</v>
      </c>
      <c r="N29" s="8" t="s">
        <v>41</v>
      </c>
      <c r="O29" s="27" t="s">
        <v>41</v>
      </c>
      <c r="P29" s="28" t="s">
        <v>41</v>
      </c>
      <c r="Q29" s="30" t="s">
        <v>41</v>
      </c>
    </row>
    <row r="30" spans="1:17" x14ac:dyDescent="0.2">
      <c r="A30" s="9" t="s">
        <v>26</v>
      </c>
      <c r="B30" s="8">
        <v>83.8</v>
      </c>
      <c r="C30" s="8">
        <v>95.4</v>
      </c>
      <c r="D30" s="27">
        <v>9.1</v>
      </c>
      <c r="E30" s="27">
        <v>2.8</v>
      </c>
      <c r="F30" s="27">
        <v>3.6</v>
      </c>
      <c r="G30" s="27">
        <v>1.2</v>
      </c>
      <c r="H30" s="27">
        <v>1.4</v>
      </c>
      <c r="I30" s="27">
        <v>0.4</v>
      </c>
      <c r="J30" s="27">
        <v>0.7</v>
      </c>
      <c r="K30" s="27">
        <v>0.2</v>
      </c>
      <c r="L30" s="27">
        <v>1.4</v>
      </c>
      <c r="M30" s="27">
        <v>0.1</v>
      </c>
      <c r="N30" s="10">
        <f t="shared" ref="N30:N38" si="4">100-B30</f>
        <v>16.200000000000003</v>
      </c>
      <c r="O30" s="23">
        <f t="shared" ref="O30:O38" si="5">100-C30</f>
        <v>4.5999999999999943</v>
      </c>
      <c r="P30" s="28">
        <v>2.4</v>
      </c>
      <c r="Q30" s="30">
        <v>0.8</v>
      </c>
    </row>
    <row r="31" spans="1:17" x14ac:dyDescent="0.2">
      <c r="A31" s="9" t="s">
        <v>27</v>
      </c>
      <c r="B31" s="8">
        <v>79.3</v>
      </c>
      <c r="C31" s="8">
        <v>94.9</v>
      </c>
      <c r="D31" s="27">
        <v>14</v>
      </c>
      <c r="E31" s="27">
        <v>3.7</v>
      </c>
      <c r="F31" s="27">
        <v>3.3</v>
      </c>
      <c r="G31" s="27">
        <v>0.6</v>
      </c>
      <c r="H31" s="27">
        <v>1.8</v>
      </c>
      <c r="I31" s="27">
        <v>0.5</v>
      </c>
      <c r="J31" s="27">
        <v>0.6</v>
      </c>
      <c r="K31" s="27">
        <v>0.1</v>
      </c>
      <c r="L31" s="29">
        <v>1</v>
      </c>
      <c r="M31" s="27">
        <v>0.1</v>
      </c>
      <c r="N31" s="10">
        <f t="shared" si="4"/>
        <v>20.700000000000003</v>
      </c>
      <c r="O31" s="23">
        <f t="shared" si="5"/>
        <v>5.0999999999999943</v>
      </c>
      <c r="P31" s="28">
        <v>3.4</v>
      </c>
      <c r="Q31" s="30">
        <v>2.4</v>
      </c>
    </row>
    <row r="32" spans="1:17" x14ac:dyDescent="0.2">
      <c r="A32" s="9" t="s">
        <v>28</v>
      </c>
      <c r="B32" s="8">
        <v>76.2</v>
      </c>
      <c r="C32" s="8">
        <v>95.1</v>
      </c>
      <c r="D32" s="8">
        <v>13.5</v>
      </c>
      <c r="E32" s="27">
        <v>2.9</v>
      </c>
      <c r="F32" s="29">
        <v>4</v>
      </c>
      <c r="G32" s="27">
        <v>0.8</v>
      </c>
      <c r="H32" s="27">
        <v>2.7</v>
      </c>
      <c r="I32" s="27">
        <v>0.6</v>
      </c>
      <c r="J32" s="27">
        <v>1.2</v>
      </c>
      <c r="K32" s="27">
        <v>0.4</v>
      </c>
      <c r="L32" s="27">
        <v>2.2999999999999998</v>
      </c>
      <c r="M32" s="27">
        <v>0.3</v>
      </c>
      <c r="N32" s="10">
        <f t="shared" si="4"/>
        <v>23.799999999999997</v>
      </c>
      <c r="O32" s="23">
        <f t="shared" si="5"/>
        <v>4.9000000000000057</v>
      </c>
      <c r="P32" s="28">
        <v>2.2000000000000002</v>
      </c>
      <c r="Q32" s="30">
        <v>2.8</v>
      </c>
    </row>
    <row r="33" spans="1:17" x14ac:dyDescent="0.2">
      <c r="A33" s="16" t="s">
        <v>40</v>
      </c>
      <c r="B33" s="27">
        <v>75</v>
      </c>
      <c r="C33" s="8">
        <v>95.6</v>
      </c>
      <c r="D33" s="8">
        <v>16.399999999999999</v>
      </c>
      <c r="E33" s="27">
        <v>2.8</v>
      </c>
      <c r="F33" s="29">
        <v>5</v>
      </c>
      <c r="G33" s="27">
        <v>0.8</v>
      </c>
      <c r="H33" s="27">
        <v>1.5</v>
      </c>
      <c r="I33" s="27">
        <v>0.3</v>
      </c>
      <c r="J33" s="27">
        <v>0.7</v>
      </c>
      <c r="K33" s="27">
        <v>0.2</v>
      </c>
      <c r="L33" s="27">
        <v>1.3</v>
      </c>
      <c r="M33" s="27">
        <v>0.4</v>
      </c>
      <c r="N33" s="10">
        <f t="shared" si="4"/>
        <v>25</v>
      </c>
      <c r="O33" s="23">
        <f t="shared" si="5"/>
        <v>4.4000000000000057</v>
      </c>
      <c r="P33" s="31">
        <v>5</v>
      </c>
      <c r="Q33" s="38">
        <v>6</v>
      </c>
    </row>
    <row r="34" spans="1:17" x14ac:dyDescent="0.2">
      <c r="A34" s="9" t="s">
        <v>63</v>
      </c>
      <c r="B34" s="8">
        <v>84.5</v>
      </c>
      <c r="C34" s="8">
        <v>96.2</v>
      </c>
      <c r="D34" s="8">
        <v>11.3</v>
      </c>
      <c r="E34" s="27">
        <v>2.9</v>
      </c>
      <c r="F34" s="27">
        <v>2.6</v>
      </c>
      <c r="G34" s="27">
        <v>0.5</v>
      </c>
      <c r="H34" s="27">
        <v>0.8</v>
      </c>
      <c r="I34" s="27">
        <v>0.4</v>
      </c>
      <c r="J34" s="27">
        <v>0.5</v>
      </c>
      <c r="K34" s="29">
        <v>0</v>
      </c>
      <c r="L34" s="27">
        <v>0.3</v>
      </c>
      <c r="M34" s="27">
        <v>0.1</v>
      </c>
      <c r="N34" s="10">
        <f t="shared" si="4"/>
        <v>15.5</v>
      </c>
      <c r="O34" s="23">
        <f t="shared" si="5"/>
        <v>3.7999999999999972</v>
      </c>
      <c r="P34" s="28">
        <v>3.1</v>
      </c>
      <c r="Q34" s="30">
        <v>4.0999999999999996</v>
      </c>
    </row>
    <row r="35" spans="1:17" x14ac:dyDescent="0.2">
      <c r="A35" s="9" t="s">
        <v>29</v>
      </c>
      <c r="B35" s="27">
        <v>80</v>
      </c>
      <c r="C35" s="8">
        <v>94.8</v>
      </c>
      <c r="D35" s="8">
        <v>12.4</v>
      </c>
      <c r="E35" s="29">
        <v>4</v>
      </c>
      <c r="F35" s="27">
        <v>3.8</v>
      </c>
      <c r="G35" s="27">
        <v>0.6</v>
      </c>
      <c r="H35" s="27">
        <v>1.3</v>
      </c>
      <c r="I35" s="27">
        <v>0.5</v>
      </c>
      <c r="J35" s="27">
        <v>0.8</v>
      </c>
      <c r="K35" s="29">
        <v>0</v>
      </c>
      <c r="L35" s="27">
        <v>1.7</v>
      </c>
      <c r="M35" s="27">
        <v>0.1</v>
      </c>
      <c r="N35" s="10">
        <f t="shared" si="4"/>
        <v>20</v>
      </c>
      <c r="O35" s="23">
        <f t="shared" si="5"/>
        <v>5.2000000000000028</v>
      </c>
      <c r="P35" s="28">
        <v>2.4</v>
      </c>
      <c r="Q35" s="30">
        <v>1.9</v>
      </c>
    </row>
    <row r="36" spans="1:17" x14ac:dyDescent="0.2">
      <c r="A36" s="16" t="s">
        <v>34</v>
      </c>
      <c r="B36" s="8">
        <v>83.9</v>
      </c>
      <c r="C36" s="8">
        <v>94.7</v>
      </c>
      <c r="D36" s="8">
        <v>10.4</v>
      </c>
      <c r="E36" s="27">
        <v>2.8</v>
      </c>
      <c r="F36" s="27">
        <v>2.2999999999999998</v>
      </c>
      <c r="G36" s="27">
        <v>1.1000000000000001</v>
      </c>
      <c r="H36" s="27">
        <v>1.5</v>
      </c>
      <c r="I36" s="27">
        <v>0.8</v>
      </c>
      <c r="J36" s="27">
        <v>0.7</v>
      </c>
      <c r="K36" s="27">
        <v>0.4</v>
      </c>
      <c r="L36" s="27">
        <v>1.3</v>
      </c>
      <c r="M36" s="27">
        <v>0.2</v>
      </c>
      <c r="N36" s="10">
        <f t="shared" si="4"/>
        <v>16.099999999999994</v>
      </c>
      <c r="O36" s="23">
        <f t="shared" si="5"/>
        <v>5.2999999999999972</v>
      </c>
      <c r="P36" s="28">
        <v>1.2</v>
      </c>
      <c r="Q36" s="30">
        <v>1.6</v>
      </c>
    </row>
    <row r="37" spans="1:17" x14ac:dyDescent="0.2">
      <c r="A37" s="17" t="s">
        <v>30</v>
      </c>
      <c r="B37" s="8">
        <v>82.2</v>
      </c>
      <c r="C37" s="8">
        <v>95.1</v>
      </c>
      <c r="D37" s="27">
        <v>8.3000000000000007</v>
      </c>
      <c r="E37" s="27">
        <v>3.4</v>
      </c>
      <c r="F37" s="27">
        <v>3.4</v>
      </c>
      <c r="G37" s="27">
        <v>0.7</v>
      </c>
      <c r="H37" s="27">
        <v>1.8</v>
      </c>
      <c r="I37" s="27">
        <v>0.6</v>
      </c>
      <c r="J37" s="27">
        <v>2.2999999999999998</v>
      </c>
      <c r="K37" s="27">
        <v>0.2</v>
      </c>
      <c r="L37" s="27">
        <v>1.9</v>
      </c>
      <c r="M37" s="27">
        <v>0.1</v>
      </c>
      <c r="N37" s="10">
        <f t="shared" si="4"/>
        <v>17.799999999999997</v>
      </c>
      <c r="O37" s="23">
        <f t="shared" si="5"/>
        <v>4.9000000000000057</v>
      </c>
      <c r="P37" s="28">
        <v>6.7</v>
      </c>
      <c r="Q37" s="30">
        <v>4.8</v>
      </c>
    </row>
    <row r="38" spans="1:17" x14ac:dyDescent="0.2">
      <c r="A38" s="18" t="s">
        <v>31</v>
      </c>
      <c r="B38" s="27">
        <v>80</v>
      </c>
      <c r="C38" s="8">
        <v>95.2</v>
      </c>
      <c r="D38" s="27">
        <v>8.9</v>
      </c>
      <c r="E38" s="27">
        <v>3.1</v>
      </c>
      <c r="F38" s="27">
        <v>4.2</v>
      </c>
      <c r="G38" s="27">
        <v>0.4</v>
      </c>
      <c r="H38" s="27">
        <v>3.1</v>
      </c>
      <c r="I38" s="27">
        <v>0.9</v>
      </c>
      <c r="J38" s="27">
        <v>1.4</v>
      </c>
      <c r="K38" s="27">
        <v>0.3</v>
      </c>
      <c r="L38" s="27">
        <v>2.4</v>
      </c>
      <c r="M38" s="27">
        <v>0.1</v>
      </c>
      <c r="N38" s="10">
        <f t="shared" si="4"/>
        <v>20</v>
      </c>
      <c r="O38" s="23">
        <f t="shared" si="5"/>
        <v>4.7999999999999972</v>
      </c>
      <c r="P38" s="28">
        <v>1.5</v>
      </c>
      <c r="Q38" s="30">
        <v>0.9</v>
      </c>
    </row>
    <row r="39" spans="1:17" x14ac:dyDescent="0.2">
      <c r="A39" s="32" t="s">
        <v>32</v>
      </c>
      <c r="B39" s="33">
        <f>AVERAGE(B4:B38)</f>
        <v>79.027272727272717</v>
      </c>
      <c r="C39" s="33">
        <f t="shared" ref="C39:Q39" si="6">AVERAGE(C4:C38)</f>
        <v>94.578787878787864</v>
      </c>
      <c r="D39" s="33">
        <f t="shared" si="6"/>
        <v>12.454545454545451</v>
      </c>
      <c r="E39" s="34">
        <f t="shared" si="6"/>
        <v>3.6060606060606064</v>
      </c>
      <c r="F39" s="34">
        <f t="shared" si="6"/>
        <v>3.7969696969696969</v>
      </c>
      <c r="G39" s="34">
        <f t="shared" si="6"/>
        <v>0.89090909090909087</v>
      </c>
      <c r="H39" s="34">
        <f t="shared" si="6"/>
        <v>2.2333333333333325</v>
      </c>
      <c r="I39" s="34">
        <f t="shared" si="6"/>
        <v>0.55151515151515162</v>
      </c>
      <c r="J39" s="34">
        <f t="shared" si="6"/>
        <v>1.0030303030303032</v>
      </c>
      <c r="K39" s="34">
        <f t="shared" si="6"/>
        <v>0.20000000000000004</v>
      </c>
      <c r="L39" s="34">
        <f t="shared" si="6"/>
        <v>1.4696969696969691</v>
      </c>
      <c r="M39" s="34">
        <f t="shared" si="6"/>
        <v>0.20303030303030301</v>
      </c>
      <c r="N39" s="33">
        <f t="shared" si="6"/>
        <v>20.972727272727273</v>
      </c>
      <c r="O39" s="37">
        <f t="shared" si="6"/>
        <v>5.4212121212121209</v>
      </c>
      <c r="P39" s="34">
        <f t="shared" si="6"/>
        <v>3.1181818181818186</v>
      </c>
      <c r="Q39" s="34">
        <f t="shared" si="6"/>
        <v>2.5636363636363635</v>
      </c>
    </row>
    <row r="40" spans="1:17" x14ac:dyDescent="0.2">
      <c r="A40" s="113" t="s">
        <v>110</v>
      </c>
    </row>
  </sheetData>
  <sortState xmlns:xlrd2="http://schemas.microsoft.com/office/spreadsheetml/2017/richdata2" ref="A5:Q38">
    <sortCondition ref="A4"/>
  </sortState>
  <mergeCells count="10">
    <mergeCell ref="A1:Q1"/>
    <mergeCell ref="B2:C2"/>
    <mergeCell ref="P2:Q2"/>
    <mergeCell ref="N2:O2"/>
    <mergeCell ref="L2:M2"/>
    <mergeCell ref="J2:K2"/>
    <mergeCell ref="H2:I2"/>
    <mergeCell ref="F2:G2"/>
    <mergeCell ref="D2:E2"/>
    <mergeCell ref="A2:A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9"/>
  <sheetViews>
    <sheetView zoomScale="130" zoomScaleNormal="130" workbookViewId="0">
      <selection sqref="A1:H1"/>
    </sheetView>
  </sheetViews>
  <sheetFormatPr defaultColWidth="9.140625" defaultRowHeight="12" x14ac:dyDescent="0.2"/>
  <cols>
    <col min="1" max="1" width="22" style="11" bestFit="1" customWidth="1"/>
    <col min="2" max="8" width="8.7109375" style="7" customWidth="1"/>
    <col min="9" max="9" width="9.42578125" style="7" bestFit="1" customWidth="1"/>
    <col min="10" max="16384" width="9.140625" style="7"/>
  </cols>
  <sheetData>
    <row r="1" spans="1:9" s="2" customFormat="1" ht="15.95" customHeight="1" x14ac:dyDescent="0.2">
      <c r="A1" s="127" t="s">
        <v>72</v>
      </c>
      <c r="B1" s="128"/>
      <c r="C1" s="128"/>
      <c r="D1" s="128"/>
      <c r="E1" s="128"/>
      <c r="F1" s="128"/>
      <c r="G1" s="128"/>
      <c r="H1" s="128"/>
      <c r="I1" s="1" t="s">
        <v>46</v>
      </c>
    </row>
    <row r="2" spans="1:9" s="5" customFormat="1" ht="33.75" x14ac:dyDescent="0.2">
      <c r="A2" s="21"/>
      <c r="B2" s="15" t="s">
        <v>67</v>
      </c>
      <c r="C2" s="15" t="s">
        <v>47</v>
      </c>
      <c r="D2" s="4" t="s">
        <v>48</v>
      </c>
      <c r="E2" s="4" t="s">
        <v>49</v>
      </c>
      <c r="F2" s="4" t="s">
        <v>50</v>
      </c>
      <c r="G2" s="4" t="s">
        <v>51</v>
      </c>
      <c r="H2" s="20" t="s">
        <v>5</v>
      </c>
    </row>
    <row r="3" spans="1:9" s="5" customFormat="1" x14ac:dyDescent="0.2">
      <c r="A3" s="9" t="s">
        <v>6</v>
      </c>
      <c r="B3" s="8">
        <v>63.1</v>
      </c>
      <c r="C3" s="8">
        <v>32.700000000000003</v>
      </c>
      <c r="D3" s="27">
        <v>2.5</v>
      </c>
      <c r="E3" s="27">
        <v>1.1000000000000001</v>
      </c>
      <c r="F3" s="27">
        <v>0.4</v>
      </c>
      <c r="G3" s="27">
        <v>0.2</v>
      </c>
      <c r="H3" s="28">
        <v>1.8</v>
      </c>
    </row>
    <row r="4" spans="1:9" s="5" customFormat="1" x14ac:dyDescent="0.2">
      <c r="A4" s="9" t="s">
        <v>7</v>
      </c>
      <c r="B4" s="27">
        <v>69</v>
      </c>
      <c r="C4" s="8">
        <v>21.7</v>
      </c>
      <c r="D4" s="27">
        <v>5.8</v>
      </c>
      <c r="E4" s="27">
        <v>1.5</v>
      </c>
      <c r="F4" s="27">
        <v>1.1000000000000001</v>
      </c>
      <c r="G4" s="29">
        <v>1</v>
      </c>
      <c r="H4" s="28">
        <v>1.9</v>
      </c>
    </row>
    <row r="5" spans="1:9" x14ac:dyDescent="0.2">
      <c r="A5" s="9" t="s">
        <v>8</v>
      </c>
      <c r="B5" s="8">
        <v>57.5</v>
      </c>
      <c r="C5" s="8">
        <v>37.799999999999997</v>
      </c>
      <c r="D5" s="27">
        <v>2.1</v>
      </c>
      <c r="E5" s="27">
        <v>0.8</v>
      </c>
      <c r="F5" s="29">
        <v>1</v>
      </c>
      <c r="G5" s="27">
        <v>0.7</v>
      </c>
      <c r="H5" s="28">
        <v>3.6</v>
      </c>
    </row>
    <row r="6" spans="1:9" x14ac:dyDescent="0.2">
      <c r="A6" s="9" t="s">
        <v>9</v>
      </c>
      <c r="B6" s="8">
        <v>80.8</v>
      </c>
      <c r="C6" s="27">
        <v>11</v>
      </c>
      <c r="D6" s="27">
        <v>3.8</v>
      </c>
      <c r="E6" s="27">
        <v>1.9</v>
      </c>
      <c r="F6" s="27">
        <v>1.7</v>
      </c>
      <c r="G6" s="27">
        <v>0.8</v>
      </c>
      <c r="H6" s="28">
        <v>5.7</v>
      </c>
    </row>
    <row r="7" spans="1:9" x14ac:dyDescent="0.2">
      <c r="A7" s="9" t="s">
        <v>62</v>
      </c>
      <c r="B7" s="8">
        <v>49.7</v>
      </c>
      <c r="C7" s="8">
        <v>47.1</v>
      </c>
      <c r="D7" s="27">
        <v>2.1</v>
      </c>
      <c r="E7" s="27">
        <v>0.4</v>
      </c>
      <c r="F7" s="27">
        <v>0.5</v>
      </c>
      <c r="G7" s="27">
        <v>0.3</v>
      </c>
      <c r="H7" s="28">
        <v>3.9</v>
      </c>
    </row>
    <row r="8" spans="1:9" x14ac:dyDescent="0.2">
      <c r="A8" s="9" t="s">
        <v>10</v>
      </c>
      <c r="B8" s="8">
        <v>86.5</v>
      </c>
      <c r="C8" s="27">
        <v>8.1</v>
      </c>
      <c r="D8" s="27">
        <v>3.9</v>
      </c>
      <c r="E8" s="27">
        <v>1.1000000000000001</v>
      </c>
      <c r="F8" s="27">
        <v>0.3</v>
      </c>
      <c r="G8" s="27">
        <v>0.2</v>
      </c>
      <c r="H8" s="28">
        <v>1.3</v>
      </c>
    </row>
    <row r="9" spans="1:9" x14ac:dyDescent="0.2">
      <c r="A9" s="9" t="s">
        <v>11</v>
      </c>
      <c r="B9" s="8">
        <v>78.2</v>
      </c>
      <c r="C9" s="8">
        <v>17.3</v>
      </c>
      <c r="D9" s="27">
        <v>3.4</v>
      </c>
      <c r="E9" s="27">
        <v>0.7</v>
      </c>
      <c r="F9" s="27">
        <v>0.3</v>
      </c>
      <c r="G9" s="27">
        <v>0.1</v>
      </c>
      <c r="H9" s="28">
        <v>1.8</v>
      </c>
    </row>
    <row r="10" spans="1:9" x14ac:dyDescent="0.2">
      <c r="A10" s="9" t="s">
        <v>64</v>
      </c>
      <c r="B10" s="27">
        <v>72</v>
      </c>
      <c r="C10" s="8">
        <v>21.7</v>
      </c>
      <c r="D10" s="27">
        <v>4.7</v>
      </c>
      <c r="E10" s="27">
        <v>1.4</v>
      </c>
      <c r="F10" s="29">
        <v>0</v>
      </c>
      <c r="G10" s="27">
        <v>0.2</v>
      </c>
      <c r="H10" s="28">
        <v>4.3</v>
      </c>
    </row>
    <row r="11" spans="1:9" x14ac:dyDescent="0.2">
      <c r="A11" s="9" t="s">
        <v>12</v>
      </c>
      <c r="B11" s="8">
        <v>77.400000000000006</v>
      </c>
      <c r="C11" s="27">
        <v>15</v>
      </c>
      <c r="D11" s="27">
        <v>5.4</v>
      </c>
      <c r="E11" s="27">
        <v>1.2</v>
      </c>
      <c r="F11" s="27">
        <v>0.7</v>
      </c>
      <c r="G11" s="27">
        <v>0.3</v>
      </c>
      <c r="H11" s="28">
        <v>1.3</v>
      </c>
    </row>
    <row r="12" spans="1:9" x14ac:dyDescent="0.2">
      <c r="A12" s="9" t="s">
        <v>13</v>
      </c>
      <c r="B12" s="27" t="s">
        <v>41</v>
      </c>
      <c r="C12" s="27" t="s">
        <v>41</v>
      </c>
      <c r="D12" s="27" t="s">
        <v>41</v>
      </c>
      <c r="E12" s="27" t="s">
        <v>41</v>
      </c>
      <c r="F12" s="27" t="s">
        <v>41</v>
      </c>
      <c r="G12" s="27" t="s">
        <v>41</v>
      </c>
      <c r="H12" s="28" t="s">
        <v>41</v>
      </c>
    </row>
    <row r="13" spans="1:9" x14ac:dyDescent="0.2">
      <c r="A13" s="9" t="s">
        <v>14</v>
      </c>
      <c r="B13" s="8">
        <v>58.1</v>
      </c>
      <c r="C13" s="27">
        <v>38</v>
      </c>
      <c r="D13" s="29">
        <v>2</v>
      </c>
      <c r="E13" s="29">
        <v>1</v>
      </c>
      <c r="F13" s="27">
        <v>0.6</v>
      </c>
      <c r="G13" s="27">
        <v>0.3</v>
      </c>
      <c r="H13" s="28">
        <v>3.6</v>
      </c>
    </row>
    <row r="14" spans="1:9" x14ac:dyDescent="0.2">
      <c r="A14" s="9" t="s">
        <v>39</v>
      </c>
      <c r="B14" s="8">
        <v>54.2</v>
      </c>
      <c r="C14" s="8">
        <v>41.2</v>
      </c>
      <c r="D14" s="27">
        <v>3.3</v>
      </c>
      <c r="E14" s="27">
        <v>0.8</v>
      </c>
      <c r="F14" s="27">
        <v>0.4</v>
      </c>
      <c r="G14" s="27">
        <v>0.2</v>
      </c>
      <c r="H14" s="28">
        <v>0.9</v>
      </c>
    </row>
    <row r="15" spans="1:9" x14ac:dyDescent="0.2">
      <c r="A15" s="9" t="s">
        <v>15</v>
      </c>
      <c r="B15" s="8">
        <v>83.6</v>
      </c>
      <c r="C15" s="8">
        <v>12.4</v>
      </c>
      <c r="D15" s="29">
        <v>2</v>
      </c>
      <c r="E15" s="27">
        <v>0.9</v>
      </c>
      <c r="F15" s="27">
        <v>0.7</v>
      </c>
      <c r="G15" s="27">
        <v>0.4</v>
      </c>
      <c r="H15" s="28">
        <v>1.2</v>
      </c>
    </row>
    <row r="16" spans="1:9" x14ac:dyDescent="0.2">
      <c r="A16" s="9" t="s">
        <v>16</v>
      </c>
      <c r="B16" s="8">
        <v>80.5</v>
      </c>
      <c r="C16" s="8">
        <v>15.1</v>
      </c>
      <c r="D16" s="27">
        <v>2.5</v>
      </c>
      <c r="E16" s="29">
        <v>1</v>
      </c>
      <c r="F16" s="27">
        <v>0.4</v>
      </c>
      <c r="G16" s="27">
        <v>0.5</v>
      </c>
      <c r="H16" s="28">
        <v>1.7</v>
      </c>
    </row>
    <row r="17" spans="1:8" x14ac:dyDescent="0.2">
      <c r="A17" s="9" t="s">
        <v>17</v>
      </c>
      <c r="B17" s="8">
        <v>83.6</v>
      </c>
      <c r="C17" s="8">
        <v>13.6</v>
      </c>
      <c r="D17" s="27">
        <v>1.8</v>
      </c>
      <c r="E17" s="27">
        <v>0.3</v>
      </c>
      <c r="F17" s="27">
        <v>0.3</v>
      </c>
      <c r="G17" s="27">
        <v>0.3</v>
      </c>
      <c r="H17" s="28">
        <v>3.7</v>
      </c>
    </row>
    <row r="18" spans="1:8" x14ac:dyDescent="0.2">
      <c r="A18" s="9" t="s">
        <v>18</v>
      </c>
      <c r="B18" s="8">
        <v>79.900000000000006</v>
      </c>
      <c r="C18" s="8">
        <v>14.1</v>
      </c>
      <c r="D18" s="27">
        <v>4.5</v>
      </c>
      <c r="E18" s="27">
        <v>0.8</v>
      </c>
      <c r="F18" s="27">
        <v>0.4</v>
      </c>
      <c r="G18" s="27">
        <v>0.3</v>
      </c>
      <c r="H18" s="31">
        <v>2</v>
      </c>
    </row>
    <row r="19" spans="1:8" x14ac:dyDescent="0.2">
      <c r="A19" s="9" t="s">
        <v>19</v>
      </c>
      <c r="B19" s="8">
        <v>71.099999999999994</v>
      </c>
      <c r="C19" s="8">
        <v>20.8</v>
      </c>
      <c r="D19" s="27">
        <v>4.3</v>
      </c>
      <c r="E19" s="27">
        <v>1.8</v>
      </c>
      <c r="F19" s="27">
        <v>1.4</v>
      </c>
      <c r="G19" s="27">
        <v>0.6</v>
      </c>
      <c r="H19" s="28">
        <v>3.6</v>
      </c>
    </row>
    <row r="20" spans="1:8" x14ac:dyDescent="0.2">
      <c r="A20" s="9" t="s">
        <v>109</v>
      </c>
      <c r="B20" s="8">
        <v>55.6</v>
      </c>
      <c r="C20" s="8">
        <v>37.9</v>
      </c>
      <c r="D20" s="27">
        <v>2.8</v>
      </c>
      <c r="E20" s="27">
        <v>1.3</v>
      </c>
      <c r="F20" s="27">
        <v>0.8</v>
      </c>
      <c r="G20" s="27">
        <v>1.8</v>
      </c>
      <c r="H20" s="28">
        <v>4.8</v>
      </c>
    </row>
    <row r="21" spans="1:8" x14ac:dyDescent="0.2">
      <c r="A21" s="9" t="s">
        <v>33</v>
      </c>
      <c r="B21" s="8">
        <v>70.7</v>
      </c>
      <c r="C21" s="8">
        <v>24.7</v>
      </c>
      <c r="D21" s="27">
        <v>3.1</v>
      </c>
      <c r="E21" s="27">
        <v>0.8</v>
      </c>
      <c r="F21" s="27">
        <v>0.4</v>
      </c>
      <c r="G21" s="27">
        <v>0.3</v>
      </c>
      <c r="H21" s="28">
        <v>0.5</v>
      </c>
    </row>
    <row r="22" spans="1:8" x14ac:dyDescent="0.2">
      <c r="A22" s="9" t="s">
        <v>20</v>
      </c>
      <c r="B22" s="8">
        <v>71.900000000000006</v>
      </c>
      <c r="C22" s="27">
        <v>21</v>
      </c>
      <c r="D22" s="27">
        <v>3.7</v>
      </c>
      <c r="E22" s="27">
        <v>1.4</v>
      </c>
      <c r="F22" s="27">
        <v>1.1000000000000001</v>
      </c>
      <c r="G22" s="27">
        <v>0.9</v>
      </c>
      <c r="H22" s="28">
        <v>1.9</v>
      </c>
    </row>
    <row r="23" spans="1:8" x14ac:dyDescent="0.2">
      <c r="A23" s="9" t="s">
        <v>21</v>
      </c>
      <c r="B23" s="8">
        <v>72.900000000000006</v>
      </c>
      <c r="C23" s="8">
        <v>24.3</v>
      </c>
      <c r="D23" s="27">
        <v>1.7</v>
      </c>
      <c r="E23" s="27">
        <v>0.9</v>
      </c>
      <c r="F23" s="27">
        <v>0.1</v>
      </c>
      <c r="G23" s="27">
        <v>0.1</v>
      </c>
      <c r="H23" s="28">
        <v>3.6</v>
      </c>
    </row>
    <row r="24" spans="1:8" x14ac:dyDescent="0.2">
      <c r="A24" s="9" t="s">
        <v>22</v>
      </c>
      <c r="B24" s="8">
        <v>81.8</v>
      </c>
      <c r="C24" s="8">
        <v>11.1</v>
      </c>
      <c r="D24" s="27">
        <v>4.3</v>
      </c>
      <c r="E24" s="27">
        <v>1.4</v>
      </c>
      <c r="F24" s="27">
        <v>0.9</v>
      </c>
      <c r="G24" s="27">
        <v>0.5</v>
      </c>
      <c r="H24" s="28">
        <v>1.4</v>
      </c>
    </row>
    <row r="25" spans="1:8" x14ac:dyDescent="0.2">
      <c r="A25" s="9" t="s">
        <v>23</v>
      </c>
      <c r="B25" s="27">
        <v>71</v>
      </c>
      <c r="C25" s="8">
        <v>16.3</v>
      </c>
      <c r="D25" s="27">
        <v>5.5</v>
      </c>
      <c r="E25" s="27">
        <v>2.8</v>
      </c>
      <c r="F25" s="27">
        <v>2.2999999999999998</v>
      </c>
      <c r="G25" s="27">
        <v>2.2000000000000002</v>
      </c>
      <c r="H25" s="28">
        <v>2.1</v>
      </c>
    </row>
    <row r="26" spans="1:8" x14ac:dyDescent="0.2">
      <c r="A26" s="9" t="s">
        <v>24</v>
      </c>
      <c r="B26" s="8">
        <v>71.900000000000006</v>
      </c>
      <c r="C26" s="8">
        <v>24.7</v>
      </c>
      <c r="D26" s="27">
        <v>2.7</v>
      </c>
      <c r="E26" s="27">
        <v>0.3</v>
      </c>
      <c r="F26" s="27">
        <v>0.3</v>
      </c>
      <c r="G26" s="27">
        <v>0.1</v>
      </c>
      <c r="H26" s="28">
        <v>0.1</v>
      </c>
    </row>
    <row r="27" spans="1:8" x14ac:dyDescent="0.2">
      <c r="A27" s="9" t="s">
        <v>65</v>
      </c>
      <c r="B27" s="8">
        <v>62.5</v>
      </c>
      <c r="C27" s="27">
        <v>32</v>
      </c>
      <c r="D27" s="27">
        <v>2.4</v>
      </c>
      <c r="E27" s="27">
        <v>1.2</v>
      </c>
      <c r="F27" s="27">
        <v>1.3</v>
      </c>
      <c r="G27" s="27">
        <v>0.6</v>
      </c>
      <c r="H27" s="28">
        <v>4.0999999999999996</v>
      </c>
    </row>
    <row r="28" spans="1:8" x14ac:dyDescent="0.2">
      <c r="A28" s="9" t="s">
        <v>25</v>
      </c>
      <c r="B28" s="27" t="s">
        <v>41</v>
      </c>
      <c r="C28" s="27" t="s">
        <v>41</v>
      </c>
      <c r="D28" s="27" t="s">
        <v>41</v>
      </c>
      <c r="E28" s="27" t="s">
        <v>41</v>
      </c>
      <c r="F28" s="27" t="s">
        <v>41</v>
      </c>
      <c r="G28" s="27" t="s">
        <v>41</v>
      </c>
      <c r="H28" s="28" t="s">
        <v>41</v>
      </c>
    </row>
    <row r="29" spans="1:8" x14ac:dyDescent="0.2">
      <c r="A29" s="9" t="s">
        <v>26</v>
      </c>
      <c r="B29" s="8">
        <v>92.4</v>
      </c>
      <c r="C29" s="27">
        <v>5.5</v>
      </c>
      <c r="D29" s="29">
        <v>1</v>
      </c>
      <c r="E29" s="27">
        <v>0.5</v>
      </c>
      <c r="F29" s="27">
        <v>0.2</v>
      </c>
      <c r="G29" s="27">
        <v>0.3</v>
      </c>
      <c r="H29" s="31">
        <v>2</v>
      </c>
    </row>
    <row r="30" spans="1:8" x14ac:dyDescent="0.2">
      <c r="A30" s="9" t="s">
        <v>27</v>
      </c>
      <c r="B30" s="27">
        <v>71</v>
      </c>
      <c r="C30" s="8">
        <v>23.9</v>
      </c>
      <c r="D30" s="27">
        <v>2.7</v>
      </c>
      <c r="E30" s="27">
        <v>1.1000000000000001</v>
      </c>
      <c r="F30" s="27">
        <v>0.9</v>
      </c>
      <c r="G30" s="27">
        <v>0.4</v>
      </c>
      <c r="H30" s="28">
        <v>1.9</v>
      </c>
    </row>
    <row r="31" spans="1:8" x14ac:dyDescent="0.2">
      <c r="A31" s="9" t="s">
        <v>28</v>
      </c>
      <c r="B31" s="8">
        <v>66.7</v>
      </c>
      <c r="C31" s="8">
        <v>24.4</v>
      </c>
      <c r="D31" s="27">
        <v>5.3</v>
      </c>
      <c r="E31" s="27">
        <v>1.5</v>
      </c>
      <c r="F31" s="27">
        <v>1.4</v>
      </c>
      <c r="G31" s="27">
        <v>0.7</v>
      </c>
      <c r="H31" s="28">
        <v>3.1</v>
      </c>
    </row>
    <row r="32" spans="1:8" x14ac:dyDescent="0.2">
      <c r="A32" s="16" t="s">
        <v>40</v>
      </c>
      <c r="B32" s="8">
        <v>63.6</v>
      </c>
      <c r="C32" s="8">
        <v>31.6</v>
      </c>
      <c r="D32" s="27">
        <v>2.2000000000000002</v>
      </c>
      <c r="E32" s="27">
        <v>1.2</v>
      </c>
      <c r="F32" s="27">
        <v>0.6</v>
      </c>
      <c r="G32" s="27">
        <v>0.7</v>
      </c>
      <c r="H32" s="28">
        <v>5.0999999999999996</v>
      </c>
    </row>
    <row r="33" spans="1:8" x14ac:dyDescent="0.2">
      <c r="A33" s="9" t="s">
        <v>63</v>
      </c>
      <c r="B33" s="8">
        <v>61.9</v>
      </c>
      <c r="C33" s="27">
        <v>35</v>
      </c>
      <c r="D33" s="27">
        <v>1.8</v>
      </c>
      <c r="E33" s="27">
        <v>0.8</v>
      </c>
      <c r="F33" s="27">
        <v>0.3</v>
      </c>
      <c r="G33" s="27">
        <v>0.3</v>
      </c>
      <c r="H33" s="28">
        <v>2.2000000000000002</v>
      </c>
    </row>
    <row r="34" spans="1:8" x14ac:dyDescent="0.2">
      <c r="A34" s="9" t="s">
        <v>29</v>
      </c>
      <c r="B34" s="8">
        <v>74.400000000000006</v>
      </c>
      <c r="C34" s="8">
        <v>21.6</v>
      </c>
      <c r="D34" s="27">
        <v>2.2000000000000002</v>
      </c>
      <c r="E34" s="27">
        <v>0.8</v>
      </c>
      <c r="F34" s="27">
        <v>0.7</v>
      </c>
      <c r="G34" s="27">
        <v>0.3</v>
      </c>
      <c r="H34" s="31">
        <v>3</v>
      </c>
    </row>
    <row r="35" spans="1:8" x14ac:dyDescent="0.2">
      <c r="A35" s="16" t="s">
        <v>34</v>
      </c>
      <c r="B35" s="8">
        <v>74.2</v>
      </c>
      <c r="C35" s="8">
        <v>23.3</v>
      </c>
      <c r="D35" s="27">
        <v>1.6</v>
      </c>
      <c r="E35" s="27">
        <v>0.5</v>
      </c>
      <c r="F35" s="27">
        <v>0.3</v>
      </c>
      <c r="G35" s="27">
        <v>0.1</v>
      </c>
      <c r="H35" s="28">
        <v>1.1000000000000001</v>
      </c>
    </row>
    <row r="36" spans="1:8" x14ac:dyDescent="0.2">
      <c r="A36" s="17" t="s">
        <v>30</v>
      </c>
      <c r="B36" s="8">
        <v>68.7</v>
      </c>
      <c r="C36" s="27">
        <v>27</v>
      </c>
      <c r="D36" s="27">
        <v>2.9</v>
      </c>
      <c r="E36" s="27">
        <v>0.4</v>
      </c>
      <c r="F36" s="27">
        <v>0.6</v>
      </c>
      <c r="G36" s="27">
        <v>0.5</v>
      </c>
      <c r="H36" s="28">
        <v>4.9000000000000004</v>
      </c>
    </row>
    <row r="37" spans="1:8" x14ac:dyDescent="0.2">
      <c r="A37" s="18" t="s">
        <v>31</v>
      </c>
      <c r="B37" s="8">
        <v>73.900000000000006</v>
      </c>
      <c r="C37" s="8">
        <v>20.100000000000001</v>
      </c>
      <c r="D37" s="27">
        <v>3.6</v>
      </c>
      <c r="E37" s="27">
        <v>0.9</v>
      </c>
      <c r="F37" s="27">
        <v>1.1000000000000001</v>
      </c>
      <c r="G37" s="27">
        <v>0.5</v>
      </c>
      <c r="H37" s="28">
        <v>1.2</v>
      </c>
    </row>
    <row r="38" spans="1:8" x14ac:dyDescent="0.2">
      <c r="A38" s="32" t="s">
        <v>32</v>
      </c>
      <c r="B38" s="33">
        <f>AVERAGE(B3:B37)</f>
        <v>71.221212121212133</v>
      </c>
      <c r="C38" s="33">
        <f t="shared" ref="C38:H38" si="0">AVERAGE(C3:C37)</f>
        <v>23.393939393939398</v>
      </c>
      <c r="D38" s="34">
        <f t="shared" si="0"/>
        <v>3.1393939393939392</v>
      </c>
      <c r="E38" s="34">
        <f t="shared" si="0"/>
        <v>1.0454545454545454</v>
      </c>
      <c r="F38" s="34">
        <f t="shared" si="0"/>
        <v>0.71212121212121227</v>
      </c>
      <c r="G38" s="37">
        <f t="shared" si="0"/>
        <v>0.5060606060606061</v>
      </c>
      <c r="H38" s="34">
        <f t="shared" si="0"/>
        <v>2.584848484848485</v>
      </c>
    </row>
    <row r="39" spans="1:8" x14ac:dyDescent="0.2">
      <c r="A39" s="113" t="s">
        <v>110</v>
      </c>
    </row>
  </sheetData>
  <sortState xmlns:xlrd2="http://schemas.microsoft.com/office/spreadsheetml/2017/richdata2" ref="A4:H37">
    <sortCondition ref="A3"/>
  </sortState>
  <mergeCells count="1">
    <mergeCell ref="A1:H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40"/>
  <sheetViews>
    <sheetView zoomScale="130" zoomScaleNormal="130" workbookViewId="0">
      <selection sqref="A1:O1"/>
    </sheetView>
  </sheetViews>
  <sheetFormatPr defaultColWidth="9.140625" defaultRowHeight="12" x14ac:dyDescent="0.2"/>
  <cols>
    <col min="1" max="1" width="20.42578125" style="11" customWidth="1"/>
    <col min="2" max="15" width="5.85546875" style="7" customWidth="1"/>
    <col min="16" max="16" width="9.42578125" style="7" bestFit="1" customWidth="1"/>
    <col min="17" max="16384" width="9.140625" style="7"/>
  </cols>
  <sheetData>
    <row r="1" spans="1:16" s="2" customFormat="1" ht="15.95" customHeight="1" x14ac:dyDescent="0.2">
      <c r="A1" s="127" t="s">
        <v>73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" t="s">
        <v>46</v>
      </c>
    </row>
    <row r="2" spans="1:16" s="2" customFormat="1" ht="24" customHeight="1" x14ac:dyDescent="0.2">
      <c r="A2" s="125"/>
      <c r="B2" s="122" t="s">
        <v>67</v>
      </c>
      <c r="C2" s="122"/>
      <c r="D2" s="122" t="s">
        <v>47</v>
      </c>
      <c r="E2" s="122"/>
      <c r="F2" s="122" t="s">
        <v>48</v>
      </c>
      <c r="G2" s="122"/>
      <c r="H2" s="122" t="s">
        <v>49</v>
      </c>
      <c r="I2" s="122"/>
      <c r="J2" s="122" t="s">
        <v>50</v>
      </c>
      <c r="K2" s="122"/>
      <c r="L2" s="122" t="s">
        <v>51</v>
      </c>
      <c r="M2" s="122"/>
      <c r="N2" s="123" t="s">
        <v>5</v>
      </c>
      <c r="O2" s="122"/>
      <c r="P2" s="39"/>
    </row>
    <row r="3" spans="1:16" s="5" customFormat="1" x14ac:dyDescent="0.2">
      <c r="A3" s="126"/>
      <c r="B3" s="12" t="s">
        <v>35</v>
      </c>
      <c r="C3" s="12" t="s">
        <v>36</v>
      </c>
      <c r="D3" s="12" t="s">
        <v>35</v>
      </c>
      <c r="E3" s="12" t="s">
        <v>36</v>
      </c>
      <c r="F3" s="12" t="s">
        <v>35</v>
      </c>
      <c r="G3" s="12" t="s">
        <v>36</v>
      </c>
      <c r="H3" s="12" t="s">
        <v>35</v>
      </c>
      <c r="I3" s="12" t="s">
        <v>36</v>
      </c>
      <c r="J3" s="12" t="s">
        <v>35</v>
      </c>
      <c r="K3" s="12" t="s">
        <v>36</v>
      </c>
      <c r="L3" s="12" t="s">
        <v>35</v>
      </c>
      <c r="M3" s="12" t="s">
        <v>36</v>
      </c>
      <c r="N3" s="14" t="s">
        <v>35</v>
      </c>
      <c r="O3" s="12" t="s">
        <v>36</v>
      </c>
    </row>
    <row r="4" spans="1:16" s="5" customFormat="1" x14ac:dyDescent="0.2">
      <c r="A4" s="9" t="s">
        <v>6</v>
      </c>
      <c r="B4" s="8">
        <v>61.1</v>
      </c>
      <c r="C4" s="8">
        <v>65.099999999999994</v>
      </c>
      <c r="D4" s="8">
        <v>31.9</v>
      </c>
      <c r="E4" s="8">
        <v>33.5</v>
      </c>
      <c r="F4" s="27">
        <v>3.9</v>
      </c>
      <c r="G4" s="27">
        <v>1.1000000000000001</v>
      </c>
      <c r="H4" s="29">
        <v>2</v>
      </c>
      <c r="I4" s="27">
        <v>0.2</v>
      </c>
      <c r="J4" s="27">
        <v>0.8</v>
      </c>
      <c r="K4" s="29">
        <v>0</v>
      </c>
      <c r="L4" s="27">
        <v>0.4</v>
      </c>
      <c r="M4" s="27">
        <v>0.1</v>
      </c>
      <c r="N4" s="28">
        <v>2.2000000000000002</v>
      </c>
      <c r="O4" s="27">
        <v>1.3</v>
      </c>
    </row>
    <row r="5" spans="1:16" s="5" customFormat="1" x14ac:dyDescent="0.2">
      <c r="A5" s="9" t="s">
        <v>7</v>
      </c>
      <c r="B5" s="8">
        <v>62.7</v>
      </c>
      <c r="C5" s="8">
        <v>75</v>
      </c>
      <c r="D5" s="8">
        <v>21.7</v>
      </c>
      <c r="E5" s="8">
        <v>21.7</v>
      </c>
      <c r="F5" s="27">
        <v>9.4</v>
      </c>
      <c r="G5" s="27">
        <v>2.2999999999999998</v>
      </c>
      <c r="H5" s="27">
        <v>2.6</v>
      </c>
      <c r="I5" s="27">
        <v>0.3</v>
      </c>
      <c r="J5" s="27">
        <v>1.8</v>
      </c>
      <c r="K5" s="27">
        <v>0.4</v>
      </c>
      <c r="L5" s="27">
        <v>1.8</v>
      </c>
      <c r="M5" s="27">
        <v>0.3</v>
      </c>
      <c r="N5" s="28">
        <v>2.8</v>
      </c>
      <c r="O5" s="27">
        <v>1.1000000000000001</v>
      </c>
    </row>
    <row r="6" spans="1:16" x14ac:dyDescent="0.2">
      <c r="A6" s="9" t="s">
        <v>8</v>
      </c>
      <c r="B6" s="8">
        <v>52.4</v>
      </c>
      <c r="C6" s="27">
        <v>63</v>
      </c>
      <c r="D6" s="27">
        <v>40</v>
      </c>
      <c r="E6" s="8">
        <v>35.5</v>
      </c>
      <c r="F6" s="27">
        <v>3.3</v>
      </c>
      <c r="G6" s="27">
        <v>0.9</v>
      </c>
      <c r="H6" s="27">
        <v>1.4</v>
      </c>
      <c r="I6" s="27">
        <v>0.2</v>
      </c>
      <c r="J6" s="27">
        <v>1.8</v>
      </c>
      <c r="K6" s="27">
        <v>0.2</v>
      </c>
      <c r="L6" s="27">
        <v>1.2</v>
      </c>
      <c r="M6" s="27">
        <v>0.2</v>
      </c>
      <c r="N6" s="28">
        <v>3.6</v>
      </c>
      <c r="O6" s="27">
        <v>3.7</v>
      </c>
    </row>
    <row r="7" spans="1:16" x14ac:dyDescent="0.2">
      <c r="A7" s="9" t="s">
        <v>9</v>
      </c>
      <c r="B7" s="8">
        <v>65.400000000000006</v>
      </c>
      <c r="C7" s="8">
        <v>92.5</v>
      </c>
      <c r="D7" s="27">
        <v>20</v>
      </c>
      <c r="E7" s="27">
        <v>4.2</v>
      </c>
      <c r="F7" s="29">
        <v>6</v>
      </c>
      <c r="G7" s="27">
        <v>2.1</v>
      </c>
      <c r="H7" s="27">
        <v>3.5</v>
      </c>
      <c r="I7" s="27">
        <v>0.6</v>
      </c>
      <c r="J7" s="27">
        <v>3.4</v>
      </c>
      <c r="K7" s="27">
        <v>0.3</v>
      </c>
      <c r="L7" s="27">
        <v>1.7</v>
      </c>
      <c r="M7" s="27">
        <v>0.2</v>
      </c>
      <c r="N7" s="28">
        <v>7.2</v>
      </c>
      <c r="O7" s="27">
        <v>4.5</v>
      </c>
    </row>
    <row r="8" spans="1:16" x14ac:dyDescent="0.2">
      <c r="A8" s="9" t="s">
        <v>62</v>
      </c>
      <c r="B8" s="8">
        <v>50.6</v>
      </c>
      <c r="C8" s="8">
        <v>48.7</v>
      </c>
      <c r="D8" s="8">
        <v>44.4</v>
      </c>
      <c r="E8" s="8">
        <v>49.8</v>
      </c>
      <c r="F8" s="27">
        <v>3.2</v>
      </c>
      <c r="G8" s="27">
        <v>0.9</v>
      </c>
      <c r="H8" s="27">
        <v>0.7</v>
      </c>
      <c r="I8" s="27">
        <v>0.1</v>
      </c>
      <c r="J8" s="27">
        <v>0.7</v>
      </c>
      <c r="K8" s="27">
        <v>0.2</v>
      </c>
      <c r="L8" s="27">
        <v>0.4</v>
      </c>
      <c r="M8" s="27">
        <v>0.2</v>
      </c>
      <c r="N8" s="28">
        <v>4.5</v>
      </c>
      <c r="O8" s="27">
        <v>3.2</v>
      </c>
    </row>
    <row r="9" spans="1:16" x14ac:dyDescent="0.2">
      <c r="A9" s="9" t="s">
        <v>10</v>
      </c>
      <c r="B9" s="27">
        <v>76</v>
      </c>
      <c r="C9" s="8">
        <v>95.8</v>
      </c>
      <c r="D9" s="8">
        <v>13.2</v>
      </c>
      <c r="E9" s="8">
        <v>3.5</v>
      </c>
      <c r="F9" s="27">
        <v>7.5</v>
      </c>
      <c r="G9" s="27">
        <v>0.6</v>
      </c>
      <c r="H9" s="27">
        <v>2.2000000000000002</v>
      </c>
      <c r="I9" s="27">
        <v>0.1</v>
      </c>
      <c r="J9" s="27">
        <v>0.7</v>
      </c>
      <c r="K9" s="29">
        <v>0</v>
      </c>
      <c r="L9" s="27">
        <v>0.4</v>
      </c>
      <c r="M9" s="29">
        <v>0</v>
      </c>
      <c r="N9" s="28">
        <v>1.8</v>
      </c>
      <c r="O9" s="27">
        <v>0.9</v>
      </c>
    </row>
    <row r="10" spans="1:16" x14ac:dyDescent="0.2">
      <c r="A10" s="9" t="s">
        <v>11</v>
      </c>
      <c r="B10" s="8">
        <v>75.099999999999994</v>
      </c>
      <c r="C10" s="8">
        <v>81.099999999999994</v>
      </c>
      <c r="D10" s="8">
        <v>17.5</v>
      </c>
      <c r="E10" s="27">
        <v>17</v>
      </c>
      <c r="F10" s="27">
        <v>5.5</v>
      </c>
      <c r="G10" s="27">
        <v>1.6</v>
      </c>
      <c r="H10" s="27">
        <v>1.3</v>
      </c>
      <c r="I10" s="27">
        <v>0.2</v>
      </c>
      <c r="J10" s="27">
        <v>0.5</v>
      </c>
      <c r="K10" s="27">
        <v>0.1</v>
      </c>
      <c r="L10" s="27">
        <v>0.2</v>
      </c>
      <c r="M10" s="29">
        <v>0</v>
      </c>
      <c r="N10" s="28">
        <v>1.7</v>
      </c>
      <c r="O10" s="27">
        <v>1.9</v>
      </c>
    </row>
    <row r="11" spans="1:16" x14ac:dyDescent="0.2">
      <c r="A11" s="9" t="s">
        <v>64</v>
      </c>
      <c r="B11" s="8">
        <v>62.6</v>
      </c>
      <c r="C11" s="8">
        <v>80.900000000000006</v>
      </c>
      <c r="D11" s="8">
        <v>28.2</v>
      </c>
      <c r="E11" s="8">
        <v>15.5</v>
      </c>
      <c r="F11" s="27">
        <v>6.7</v>
      </c>
      <c r="G11" s="27">
        <v>2.8</v>
      </c>
      <c r="H11" s="27">
        <v>2.1</v>
      </c>
      <c r="I11" s="27">
        <v>0.8</v>
      </c>
      <c r="J11" s="29">
        <v>0</v>
      </c>
      <c r="K11" s="29">
        <v>0</v>
      </c>
      <c r="L11" s="27">
        <v>0.4</v>
      </c>
      <c r="M11" s="29">
        <v>0</v>
      </c>
      <c r="N11" s="28">
        <v>5.2</v>
      </c>
      <c r="O11" s="27">
        <v>3.5</v>
      </c>
    </row>
    <row r="12" spans="1:16" x14ac:dyDescent="0.2">
      <c r="A12" s="9" t="s">
        <v>12</v>
      </c>
      <c r="B12" s="8">
        <v>64.900000000000006</v>
      </c>
      <c r="C12" s="8">
        <v>89.7</v>
      </c>
      <c r="D12" s="8">
        <v>22.4</v>
      </c>
      <c r="E12" s="27">
        <v>7.7</v>
      </c>
      <c r="F12" s="27">
        <v>8.5</v>
      </c>
      <c r="G12" s="27">
        <v>2.2000000000000002</v>
      </c>
      <c r="H12" s="27">
        <v>2.2000000000000002</v>
      </c>
      <c r="I12" s="27">
        <v>0.2</v>
      </c>
      <c r="J12" s="27">
        <v>1.4</v>
      </c>
      <c r="K12" s="27">
        <v>0.1</v>
      </c>
      <c r="L12" s="27">
        <v>0.6</v>
      </c>
      <c r="M12" s="27">
        <v>0.1</v>
      </c>
      <c r="N12" s="28">
        <v>1.7</v>
      </c>
      <c r="O12" s="27">
        <v>0.8</v>
      </c>
    </row>
    <row r="13" spans="1:16" x14ac:dyDescent="0.2">
      <c r="A13" s="9" t="s">
        <v>13</v>
      </c>
      <c r="B13" s="8" t="s">
        <v>41</v>
      </c>
      <c r="C13" s="8" t="s">
        <v>41</v>
      </c>
      <c r="D13" s="8" t="s">
        <v>41</v>
      </c>
      <c r="E13" s="8" t="s">
        <v>41</v>
      </c>
      <c r="F13" s="27" t="s">
        <v>41</v>
      </c>
      <c r="G13" s="27" t="s">
        <v>41</v>
      </c>
      <c r="H13" s="27" t="s">
        <v>41</v>
      </c>
      <c r="I13" s="27" t="s">
        <v>41</v>
      </c>
      <c r="J13" s="27" t="s">
        <v>41</v>
      </c>
      <c r="K13" s="27" t="s">
        <v>41</v>
      </c>
      <c r="L13" s="27" t="s">
        <v>41</v>
      </c>
      <c r="M13" s="27" t="s">
        <v>41</v>
      </c>
      <c r="N13" s="28" t="s">
        <v>41</v>
      </c>
      <c r="O13" s="27" t="s">
        <v>41</v>
      </c>
    </row>
    <row r="14" spans="1:16" x14ac:dyDescent="0.2">
      <c r="A14" s="9" t="s">
        <v>14</v>
      </c>
      <c r="B14" s="8">
        <v>57.9</v>
      </c>
      <c r="C14" s="8">
        <v>58.4</v>
      </c>
      <c r="D14" s="8">
        <v>34.6</v>
      </c>
      <c r="E14" s="8">
        <v>40.799999999999997</v>
      </c>
      <c r="F14" s="27">
        <v>3.8</v>
      </c>
      <c r="G14" s="27">
        <v>0.6</v>
      </c>
      <c r="H14" s="29">
        <v>2</v>
      </c>
      <c r="I14" s="27">
        <v>0.1</v>
      </c>
      <c r="J14" s="27">
        <v>1.1000000000000001</v>
      </c>
      <c r="K14" s="27">
        <v>0.1</v>
      </c>
      <c r="L14" s="27">
        <v>0.6</v>
      </c>
      <c r="M14" s="29">
        <v>0</v>
      </c>
      <c r="N14" s="28">
        <v>3.6</v>
      </c>
      <c r="O14" s="27">
        <v>3.6</v>
      </c>
    </row>
    <row r="15" spans="1:16" x14ac:dyDescent="0.2">
      <c r="A15" s="9" t="s">
        <v>39</v>
      </c>
      <c r="B15" s="8">
        <v>48.8</v>
      </c>
      <c r="C15" s="8">
        <v>59.3</v>
      </c>
      <c r="D15" s="8">
        <v>43.7</v>
      </c>
      <c r="E15" s="8">
        <v>38.799999999999997</v>
      </c>
      <c r="F15" s="27">
        <v>5.2</v>
      </c>
      <c r="G15" s="27">
        <v>1.5</v>
      </c>
      <c r="H15" s="27">
        <v>1.3</v>
      </c>
      <c r="I15" s="27">
        <v>0.2</v>
      </c>
      <c r="J15" s="27">
        <v>0.6</v>
      </c>
      <c r="K15" s="27">
        <v>0.1</v>
      </c>
      <c r="L15" s="27">
        <v>0.4</v>
      </c>
      <c r="M15" s="29">
        <v>0</v>
      </c>
      <c r="N15" s="28">
        <v>1.4</v>
      </c>
      <c r="O15" s="27">
        <v>0.4</v>
      </c>
    </row>
    <row r="16" spans="1:16" x14ac:dyDescent="0.2">
      <c r="A16" s="9" t="s">
        <v>15</v>
      </c>
      <c r="B16" s="8">
        <v>72.5</v>
      </c>
      <c r="C16" s="27">
        <v>94</v>
      </c>
      <c r="D16" s="8">
        <v>20.100000000000001</v>
      </c>
      <c r="E16" s="27">
        <v>5.2</v>
      </c>
      <c r="F16" s="27">
        <v>3.6</v>
      </c>
      <c r="G16" s="27">
        <v>0.6</v>
      </c>
      <c r="H16" s="27">
        <v>1.7</v>
      </c>
      <c r="I16" s="27">
        <v>0.1</v>
      </c>
      <c r="J16" s="27">
        <v>1.4</v>
      </c>
      <c r="K16" s="27">
        <v>0.1</v>
      </c>
      <c r="L16" s="27">
        <v>0.8</v>
      </c>
      <c r="M16" s="29">
        <v>0</v>
      </c>
      <c r="N16" s="28">
        <v>1.1000000000000001</v>
      </c>
      <c r="O16" s="27">
        <v>1.3</v>
      </c>
    </row>
    <row r="17" spans="1:15" x14ac:dyDescent="0.2">
      <c r="A17" s="9" t="s">
        <v>16</v>
      </c>
      <c r="B17" s="8">
        <v>75.2</v>
      </c>
      <c r="C17" s="27">
        <v>86</v>
      </c>
      <c r="D17" s="8">
        <v>17.899999999999999</v>
      </c>
      <c r="E17" s="8">
        <v>12.2</v>
      </c>
      <c r="F17" s="27">
        <v>3.9</v>
      </c>
      <c r="G17" s="29">
        <v>1</v>
      </c>
      <c r="H17" s="27">
        <v>1.5</v>
      </c>
      <c r="I17" s="27">
        <v>0.6</v>
      </c>
      <c r="J17" s="27">
        <v>0.7</v>
      </c>
      <c r="K17" s="29">
        <v>0</v>
      </c>
      <c r="L17" s="27">
        <v>0.8</v>
      </c>
      <c r="M17" s="27">
        <v>0.2</v>
      </c>
      <c r="N17" s="28">
        <v>1.9</v>
      </c>
      <c r="O17" s="27">
        <v>1.4</v>
      </c>
    </row>
    <row r="18" spans="1:15" x14ac:dyDescent="0.2">
      <c r="A18" s="9" t="s">
        <v>17</v>
      </c>
      <c r="B18" s="8">
        <v>80.599999999999994</v>
      </c>
      <c r="C18" s="8">
        <v>86.4</v>
      </c>
      <c r="D18" s="8">
        <v>14.8</v>
      </c>
      <c r="E18" s="8">
        <v>12.4</v>
      </c>
      <c r="F18" s="29">
        <v>3</v>
      </c>
      <c r="G18" s="27">
        <v>0.8</v>
      </c>
      <c r="H18" s="27">
        <v>0.5</v>
      </c>
      <c r="I18" s="27">
        <v>0.2</v>
      </c>
      <c r="J18" s="27">
        <v>0.5</v>
      </c>
      <c r="K18" s="27">
        <v>0.2</v>
      </c>
      <c r="L18" s="27">
        <v>0.6</v>
      </c>
      <c r="M18" s="27">
        <v>0.1</v>
      </c>
      <c r="N18" s="28">
        <v>4.4000000000000004</v>
      </c>
      <c r="O18" s="27">
        <v>3.2</v>
      </c>
    </row>
    <row r="19" spans="1:15" x14ac:dyDescent="0.2">
      <c r="A19" s="9" t="s">
        <v>18</v>
      </c>
      <c r="B19" s="8">
        <v>72.900000000000006</v>
      </c>
      <c r="C19" s="8">
        <v>86.3</v>
      </c>
      <c r="D19" s="8">
        <v>17.8</v>
      </c>
      <c r="E19" s="8">
        <v>10.7</v>
      </c>
      <c r="F19" s="27">
        <v>6.5</v>
      </c>
      <c r="G19" s="27">
        <v>2.6</v>
      </c>
      <c r="H19" s="27">
        <v>1.4</v>
      </c>
      <c r="I19" s="27">
        <v>0.3</v>
      </c>
      <c r="J19" s="27">
        <v>0.8</v>
      </c>
      <c r="K19" s="29">
        <v>0</v>
      </c>
      <c r="L19" s="27">
        <v>0.7</v>
      </c>
      <c r="M19" s="29">
        <v>0</v>
      </c>
      <c r="N19" s="28">
        <v>2.9</v>
      </c>
      <c r="O19" s="27">
        <v>1.2</v>
      </c>
    </row>
    <row r="20" spans="1:15" x14ac:dyDescent="0.2">
      <c r="A20" s="9" t="s">
        <v>19</v>
      </c>
      <c r="B20" s="8">
        <v>61.8</v>
      </c>
      <c r="C20" s="8">
        <v>81.3</v>
      </c>
      <c r="D20" s="8">
        <v>25.6</v>
      </c>
      <c r="E20" s="8">
        <v>15.5</v>
      </c>
      <c r="F20" s="27">
        <v>6.3</v>
      </c>
      <c r="G20" s="27">
        <v>2.2000000000000002</v>
      </c>
      <c r="H20" s="29">
        <v>3</v>
      </c>
      <c r="I20" s="27">
        <v>0.4</v>
      </c>
      <c r="J20" s="27">
        <v>2.2999999999999998</v>
      </c>
      <c r="K20" s="27">
        <v>0.3</v>
      </c>
      <c r="L20" s="29">
        <v>1</v>
      </c>
      <c r="M20" s="27">
        <v>0.2</v>
      </c>
      <c r="N20" s="28">
        <v>3.9</v>
      </c>
      <c r="O20" s="27">
        <v>3.2</v>
      </c>
    </row>
    <row r="21" spans="1:15" x14ac:dyDescent="0.2">
      <c r="A21" s="9" t="s">
        <v>109</v>
      </c>
      <c r="B21" s="8">
        <v>55.7</v>
      </c>
      <c r="C21" s="8">
        <v>55.4</v>
      </c>
      <c r="D21" s="8">
        <v>33.799999999999997</v>
      </c>
      <c r="E21" s="8">
        <v>41.3</v>
      </c>
      <c r="F21" s="29">
        <v>4</v>
      </c>
      <c r="G21" s="27">
        <v>1.7</v>
      </c>
      <c r="H21" s="27">
        <v>1.7</v>
      </c>
      <c r="I21" s="27">
        <v>0.9</v>
      </c>
      <c r="J21" s="27">
        <v>1.4</v>
      </c>
      <c r="K21" s="27">
        <v>0.2</v>
      </c>
      <c r="L21" s="27">
        <v>3.3</v>
      </c>
      <c r="M21" s="27">
        <v>0.6</v>
      </c>
      <c r="N21" s="28">
        <v>5.8</v>
      </c>
      <c r="O21" s="27">
        <v>3.9</v>
      </c>
    </row>
    <row r="22" spans="1:15" x14ac:dyDescent="0.2">
      <c r="A22" s="9" t="s">
        <v>33</v>
      </c>
      <c r="B22" s="8">
        <v>67.5</v>
      </c>
      <c r="C22" s="27">
        <v>74</v>
      </c>
      <c r="D22" s="8">
        <v>25.1</v>
      </c>
      <c r="E22" s="8">
        <v>24.3</v>
      </c>
      <c r="F22" s="27">
        <v>4.8</v>
      </c>
      <c r="G22" s="27">
        <v>1.3</v>
      </c>
      <c r="H22" s="27">
        <v>1.4</v>
      </c>
      <c r="I22" s="27">
        <v>0.2</v>
      </c>
      <c r="J22" s="27">
        <v>0.7</v>
      </c>
      <c r="K22" s="27">
        <v>0.1</v>
      </c>
      <c r="L22" s="27">
        <v>0.4</v>
      </c>
      <c r="M22" s="27">
        <v>0.1</v>
      </c>
      <c r="N22" s="28">
        <v>0.4</v>
      </c>
      <c r="O22" s="27">
        <v>0.6</v>
      </c>
    </row>
    <row r="23" spans="1:15" x14ac:dyDescent="0.2">
      <c r="A23" s="9" t="s">
        <v>20</v>
      </c>
      <c r="B23" s="8">
        <v>66.599999999999994</v>
      </c>
      <c r="C23" s="8">
        <v>77.2</v>
      </c>
      <c r="D23" s="8">
        <v>20.8</v>
      </c>
      <c r="E23" s="8">
        <v>21.3</v>
      </c>
      <c r="F23" s="27">
        <v>6.2</v>
      </c>
      <c r="G23" s="27">
        <v>1.3</v>
      </c>
      <c r="H23" s="27">
        <v>2.7</v>
      </c>
      <c r="I23" s="27">
        <v>0.2</v>
      </c>
      <c r="J23" s="27">
        <v>2.1</v>
      </c>
      <c r="K23" s="27">
        <v>0.1</v>
      </c>
      <c r="L23" s="27">
        <v>1.7</v>
      </c>
      <c r="M23" s="29">
        <v>0</v>
      </c>
      <c r="N23" s="28">
        <v>2.1</v>
      </c>
      <c r="O23" s="27">
        <v>1.7</v>
      </c>
    </row>
    <row r="24" spans="1:15" x14ac:dyDescent="0.2">
      <c r="A24" s="9" t="s">
        <v>21</v>
      </c>
      <c r="B24" s="8">
        <v>70.400000000000006</v>
      </c>
      <c r="C24" s="8">
        <v>75.5</v>
      </c>
      <c r="D24" s="8">
        <v>25.7</v>
      </c>
      <c r="E24" s="8">
        <v>22.9</v>
      </c>
      <c r="F24" s="27">
        <v>2.4</v>
      </c>
      <c r="G24" s="29">
        <v>1</v>
      </c>
      <c r="H24" s="27">
        <v>1.1000000000000001</v>
      </c>
      <c r="I24" s="27">
        <v>0.6</v>
      </c>
      <c r="J24" s="27">
        <v>0.3</v>
      </c>
      <c r="K24" s="29">
        <v>0</v>
      </c>
      <c r="L24" s="27">
        <v>0.2</v>
      </c>
      <c r="M24" s="29">
        <v>0</v>
      </c>
      <c r="N24" s="28">
        <v>4.4000000000000004</v>
      </c>
      <c r="O24" s="27">
        <v>2.7</v>
      </c>
    </row>
    <row r="25" spans="1:15" x14ac:dyDescent="0.2">
      <c r="A25" s="9" t="s">
        <v>22</v>
      </c>
      <c r="B25" s="8">
        <v>73.2</v>
      </c>
      <c r="C25" s="8">
        <v>89.9</v>
      </c>
      <c r="D25" s="8">
        <v>14.1</v>
      </c>
      <c r="E25" s="27">
        <v>8.3000000000000007</v>
      </c>
      <c r="F25" s="27">
        <v>6.8</v>
      </c>
      <c r="G25" s="27">
        <v>1.8</v>
      </c>
      <c r="H25" s="27">
        <v>2.9</v>
      </c>
      <c r="I25" s="29">
        <v>0</v>
      </c>
      <c r="J25" s="29">
        <v>2</v>
      </c>
      <c r="K25" s="29">
        <v>0</v>
      </c>
      <c r="L25" s="29">
        <v>1</v>
      </c>
      <c r="M25" s="29">
        <v>0</v>
      </c>
      <c r="N25" s="28">
        <v>1.4</v>
      </c>
      <c r="O25" s="27">
        <v>1.4</v>
      </c>
    </row>
    <row r="26" spans="1:15" x14ac:dyDescent="0.2">
      <c r="A26" s="9" t="s">
        <v>23</v>
      </c>
      <c r="B26" s="8">
        <v>58.7</v>
      </c>
      <c r="C26" s="8">
        <v>83.2</v>
      </c>
      <c r="D26" s="8">
        <v>21.5</v>
      </c>
      <c r="E26" s="8">
        <v>11.2</v>
      </c>
      <c r="F26" s="27">
        <v>8.4</v>
      </c>
      <c r="G26" s="27">
        <v>2.5</v>
      </c>
      <c r="H26" s="27">
        <v>4.2</v>
      </c>
      <c r="I26" s="27">
        <v>1.3</v>
      </c>
      <c r="J26" s="27">
        <v>3.6</v>
      </c>
      <c r="K26" s="27">
        <v>1.1000000000000001</v>
      </c>
      <c r="L26" s="27">
        <v>3.6</v>
      </c>
      <c r="M26" s="27">
        <v>0.7</v>
      </c>
      <c r="N26" s="28">
        <v>2.6</v>
      </c>
      <c r="O26" s="27">
        <v>1.7</v>
      </c>
    </row>
    <row r="27" spans="1:15" x14ac:dyDescent="0.2">
      <c r="A27" s="9" t="s">
        <v>24</v>
      </c>
      <c r="B27" s="27">
        <v>67</v>
      </c>
      <c r="C27" s="8">
        <v>76.7</v>
      </c>
      <c r="D27" s="8">
        <v>27.2</v>
      </c>
      <c r="E27" s="8">
        <v>22.3</v>
      </c>
      <c r="F27" s="27">
        <v>4.5</v>
      </c>
      <c r="G27" s="27">
        <v>0.9</v>
      </c>
      <c r="H27" s="27">
        <v>0.6</v>
      </c>
      <c r="I27" s="27">
        <v>0.1</v>
      </c>
      <c r="J27" s="27">
        <v>0.4</v>
      </c>
      <c r="K27" s="27">
        <v>0.1</v>
      </c>
      <c r="L27" s="27">
        <v>0.3</v>
      </c>
      <c r="M27" s="29">
        <v>0</v>
      </c>
      <c r="N27" s="28">
        <v>0.2</v>
      </c>
      <c r="O27" s="27">
        <v>0.1</v>
      </c>
    </row>
    <row r="28" spans="1:15" x14ac:dyDescent="0.2">
      <c r="A28" s="9" t="s">
        <v>65</v>
      </c>
      <c r="B28" s="8">
        <v>59.1</v>
      </c>
      <c r="C28" s="8">
        <v>65.7</v>
      </c>
      <c r="D28" s="8">
        <v>31.3</v>
      </c>
      <c r="E28" s="8">
        <v>32.6</v>
      </c>
      <c r="F28" s="27">
        <v>4.0999999999999996</v>
      </c>
      <c r="G28" s="27">
        <v>0.8</v>
      </c>
      <c r="H28" s="27">
        <v>2.2999999999999998</v>
      </c>
      <c r="I28" s="27">
        <v>0.2</v>
      </c>
      <c r="J28" s="29">
        <v>2</v>
      </c>
      <c r="K28" s="27">
        <v>0.6</v>
      </c>
      <c r="L28" s="27">
        <v>1.1000000000000001</v>
      </c>
      <c r="M28" s="27">
        <v>0.2</v>
      </c>
      <c r="N28" s="28">
        <v>3.3</v>
      </c>
      <c r="O28" s="27">
        <v>4.8</v>
      </c>
    </row>
    <row r="29" spans="1:15" x14ac:dyDescent="0.2">
      <c r="A29" s="9" t="s">
        <v>25</v>
      </c>
      <c r="B29" s="8" t="s">
        <v>41</v>
      </c>
      <c r="C29" s="8" t="s">
        <v>41</v>
      </c>
      <c r="D29" s="8" t="s">
        <v>41</v>
      </c>
      <c r="E29" s="8" t="s">
        <v>41</v>
      </c>
      <c r="F29" s="27" t="s">
        <v>41</v>
      </c>
      <c r="G29" s="27" t="s">
        <v>41</v>
      </c>
      <c r="H29" s="27" t="s">
        <v>41</v>
      </c>
      <c r="I29" s="27" t="s">
        <v>41</v>
      </c>
      <c r="J29" s="27" t="s">
        <v>41</v>
      </c>
      <c r="K29" s="27" t="s">
        <v>41</v>
      </c>
      <c r="L29" s="27" t="s">
        <v>41</v>
      </c>
      <c r="M29" s="27" t="s">
        <v>41</v>
      </c>
      <c r="N29" s="28" t="s">
        <v>41</v>
      </c>
      <c r="O29" s="27" t="s">
        <v>41</v>
      </c>
    </row>
    <row r="30" spans="1:15" x14ac:dyDescent="0.2">
      <c r="A30" s="9" t="s">
        <v>26</v>
      </c>
      <c r="B30" s="8">
        <v>87.4</v>
      </c>
      <c r="C30" s="8">
        <v>96.9</v>
      </c>
      <c r="D30" s="27">
        <v>8.8000000000000007</v>
      </c>
      <c r="E30" s="27">
        <v>2.6</v>
      </c>
      <c r="F30" s="27">
        <v>1.9</v>
      </c>
      <c r="G30" s="27">
        <v>0.2</v>
      </c>
      <c r="H30" s="27">
        <v>0.9</v>
      </c>
      <c r="I30" s="27">
        <v>0.2</v>
      </c>
      <c r="J30" s="27">
        <v>0.4</v>
      </c>
      <c r="K30" s="29">
        <v>0</v>
      </c>
      <c r="L30" s="27">
        <v>0.6</v>
      </c>
      <c r="M30" s="27">
        <v>0.1</v>
      </c>
      <c r="N30" s="28">
        <v>3.3</v>
      </c>
      <c r="O30" s="29">
        <v>1</v>
      </c>
    </row>
    <row r="31" spans="1:15" x14ac:dyDescent="0.2">
      <c r="A31" s="9" t="s">
        <v>27</v>
      </c>
      <c r="B31" s="8">
        <v>65.099999999999994</v>
      </c>
      <c r="C31" s="27">
        <v>76</v>
      </c>
      <c r="D31" s="8">
        <v>25.7</v>
      </c>
      <c r="E31" s="8">
        <v>22.3</v>
      </c>
      <c r="F31" s="27">
        <v>4.4000000000000004</v>
      </c>
      <c r="G31" s="27">
        <v>1.3</v>
      </c>
      <c r="H31" s="27">
        <v>2.2000000000000002</v>
      </c>
      <c r="I31" s="27">
        <v>0.2</v>
      </c>
      <c r="J31" s="27">
        <v>1.8</v>
      </c>
      <c r="K31" s="27">
        <v>0.1</v>
      </c>
      <c r="L31" s="27">
        <v>0.9</v>
      </c>
      <c r="M31" s="29">
        <v>0</v>
      </c>
      <c r="N31" s="28">
        <v>2.4</v>
      </c>
      <c r="O31" s="27">
        <v>1.5</v>
      </c>
    </row>
    <row r="32" spans="1:15" x14ac:dyDescent="0.2">
      <c r="A32" s="9" t="s">
        <v>28</v>
      </c>
      <c r="B32" s="8">
        <v>60.7</v>
      </c>
      <c r="C32" s="8">
        <v>72.900000000000006</v>
      </c>
      <c r="D32" s="8">
        <v>24.6</v>
      </c>
      <c r="E32" s="8">
        <v>24.1</v>
      </c>
      <c r="F32" s="27">
        <v>8.3000000000000007</v>
      </c>
      <c r="G32" s="27">
        <v>2.2000000000000002</v>
      </c>
      <c r="H32" s="27">
        <v>2.8</v>
      </c>
      <c r="I32" s="27">
        <v>0.2</v>
      </c>
      <c r="J32" s="27">
        <v>2.2999999999999998</v>
      </c>
      <c r="K32" s="27">
        <v>0.6</v>
      </c>
      <c r="L32" s="27">
        <v>1.3</v>
      </c>
      <c r="M32" s="27">
        <v>0.1</v>
      </c>
      <c r="N32" s="28">
        <v>2.6</v>
      </c>
      <c r="O32" s="27">
        <v>3.5</v>
      </c>
    </row>
    <row r="33" spans="1:15" x14ac:dyDescent="0.2">
      <c r="A33" s="16" t="s">
        <v>40</v>
      </c>
      <c r="B33" s="8">
        <v>57.9</v>
      </c>
      <c r="C33" s="8">
        <v>69.099999999999994</v>
      </c>
      <c r="D33" s="8">
        <v>34.4</v>
      </c>
      <c r="E33" s="8">
        <v>29</v>
      </c>
      <c r="F33" s="27">
        <v>3.6</v>
      </c>
      <c r="G33" s="27">
        <v>0.9</v>
      </c>
      <c r="H33" s="27">
        <v>1.9</v>
      </c>
      <c r="I33" s="27">
        <v>0.6</v>
      </c>
      <c r="J33" s="29">
        <v>1</v>
      </c>
      <c r="K33" s="27">
        <v>0.2</v>
      </c>
      <c r="L33" s="27">
        <v>1.2</v>
      </c>
      <c r="M33" s="27">
        <v>0.3</v>
      </c>
      <c r="N33" s="31">
        <v>5</v>
      </c>
      <c r="O33" s="27">
        <v>5.2</v>
      </c>
    </row>
    <row r="34" spans="1:15" x14ac:dyDescent="0.2">
      <c r="A34" s="9" t="s">
        <v>63</v>
      </c>
      <c r="B34" s="8">
        <v>61.8</v>
      </c>
      <c r="C34" s="8">
        <v>61.9</v>
      </c>
      <c r="D34" s="8">
        <v>33.200000000000003</v>
      </c>
      <c r="E34" s="8">
        <v>36.799999999999997</v>
      </c>
      <c r="F34" s="27">
        <v>2.9</v>
      </c>
      <c r="G34" s="27">
        <v>0.6</v>
      </c>
      <c r="H34" s="27">
        <v>1.1000000000000001</v>
      </c>
      <c r="I34" s="27">
        <v>0.4</v>
      </c>
      <c r="J34" s="27">
        <v>0.6</v>
      </c>
      <c r="K34" s="29">
        <v>0</v>
      </c>
      <c r="L34" s="27">
        <v>0.4</v>
      </c>
      <c r="M34" s="27">
        <v>0.2</v>
      </c>
      <c r="N34" s="28">
        <v>2.2000000000000002</v>
      </c>
      <c r="O34" s="27">
        <v>2.2000000000000002</v>
      </c>
    </row>
    <row r="35" spans="1:15" x14ac:dyDescent="0.2">
      <c r="A35" s="9" t="s">
        <v>29</v>
      </c>
      <c r="B35" s="8">
        <v>66.900000000000006</v>
      </c>
      <c r="C35" s="8">
        <v>81.3</v>
      </c>
      <c r="D35" s="27">
        <v>26</v>
      </c>
      <c r="E35" s="8">
        <v>17.399999999999999</v>
      </c>
      <c r="F35" s="27">
        <v>3.5</v>
      </c>
      <c r="G35" s="27">
        <v>1.1000000000000001</v>
      </c>
      <c r="H35" s="27">
        <v>1.6</v>
      </c>
      <c r="I35" s="27">
        <v>0.1</v>
      </c>
      <c r="J35" s="27">
        <v>1.4</v>
      </c>
      <c r="K35" s="27">
        <v>0.1</v>
      </c>
      <c r="L35" s="27">
        <v>0.6</v>
      </c>
      <c r="M35" s="29">
        <v>0</v>
      </c>
      <c r="N35" s="28">
        <v>3.1</v>
      </c>
      <c r="O35" s="27">
        <v>2.9</v>
      </c>
    </row>
    <row r="36" spans="1:15" x14ac:dyDescent="0.2">
      <c r="A36" s="16" t="s">
        <v>34</v>
      </c>
      <c r="B36" s="8">
        <v>70.099999999999994</v>
      </c>
      <c r="C36" s="8">
        <v>77.900000000000006</v>
      </c>
      <c r="D36" s="8">
        <v>25.7</v>
      </c>
      <c r="E36" s="8">
        <v>21.1</v>
      </c>
      <c r="F36" s="27">
        <v>2.7</v>
      </c>
      <c r="G36" s="27">
        <v>0.7</v>
      </c>
      <c r="H36" s="27">
        <v>0.7</v>
      </c>
      <c r="I36" s="27">
        <v>0.2</v>
      </c>
      <c r="J36" s="27">
        <v>0.6</v>
      </c>
      <c r="K36" s="27">
        <v>0.1</v>
      </c>
      <c r="L36" s="27">
        <v>0.2</v>
      </c>
      <c r="M36" s="29">
        <v>0</v>
      </c>
      <c r="N36" s="28">
        <v>1.1000000000000001</v>
      </c>
      <c r="O36" s="27">
        <v>1.1000000000000001</v>
      </c>
    </row>
    <row r="37" spans="1:15" x14ac:dyDescent="0.2">
      <c r="A37" s="17" t="s">
        <v>30</v>
      </c>
      <c r="B37" s="8">
        <v>62.4</v>
      </c>
      <c r="C37" s="8">
        <v>74.900000000000006</v>
      </c>
      <c r="D37" s="27">
        <v>30</v>
      </c>
      <c r="E37" s="8">
        <v>24</v>
      </c>
      <c r="F37" s="27">
        <v>4.8</v>
      </c>
      <c r="G37" s="27">
        <v>1.1000000000000001</v>
      </c>
      <c r="H37" s="27">
        <v>0.8</v>
      </c>
      <c r="I37" s="29">
        <v>0</v>
      </c>
      <c r="J37" s="27">
        <v>1.1000000000000001</v>
      </c>
      <c r="K37" s="27">
        <v>0.1</v>
      </c>
      <c r="L37" s="27">
        <v>0.9</v>
      </c>
      <c r="M37" s="29">
        <v>0</v>
      </c>
      <c r="N37" s="28">
        <v>6.1</v>
      </c>
      <c r="O37" s="27">
        <v>3.6</v>
      </c>
    </row>
    <row r="38" spans="1:15" x14ac:dyDescent="0.2">
      <c r="A38" s="18" t="s">
        <v>31</v>
      </c>
      <c r="B38" s="8">
        <v>68.2</v>
      </c>
      <c r="C38" s="8">
        <v>79.400000000000006</v>
      </c>
      <c r="D38" s="8">
        <v>21.4</v>
      </c>
      <c r="E38" s="8">
        <v>18.8</v>
      </c>
      <c r="F38" s="27">
        <v>6.1</v>
      </c>
      <c r="G38" s="27">
        <v>1.2</v>
      </c>
      <c r="H38" s="27">
        <v>1.4</v>
      </c>
      <c r="I38" s="27">
        <v>0.3</v>
      </c>
      <c r="J38" s="29">
        <v>2</v>
      </c>
      <c r="K38" s="27">
        <v>0.2</v>
      </c>
      <c r="L38" s="27">
        <v>0.8</v>
      </c>
      <c r="M38" s="27">
        <v>0.1</v>
      </c>
      <c r="N38" s="28">
        <v>1.6</v>
      </c>
      <c r="O38" s="27">
        <v>0.8</v>
      </c>
    </row>
    <row r="39" spans="1:15" x14ac:dyDescent="0.2">
      <c r="A39" s="32" t="s">
        <v>32</v>
      </c>
      <c r="B39" s="33">
        <f>AVERAGE(B4:B38)</f>
        <v>65.430303030303023</v>
      </c>
      <c r="C39" s="33">
        <f t="shared" ref="C39:O39" si="0">AVERAGE(C4:C38)</f>
        <v>76.709090909090946</v>
      </c>
      <c r="D39" s="33">
        <f t="shared" si="0"/>
        <v>25.548484848484854</v>
      </c>
      <c r="E39" s="33">
        <f t="shared" si="0"/>
        <v>21.34242424242424</v>
      </c>
      <c r="F39" s="34">
        <f t="shared" si="0"/>
        <v>5.0212121212121215</v>
      </c>
      <c r="G39" s="34">
        <f t="shared" si="0"/>
        <v>1.3454545454545459</v>
      </c>
      <c r="H39" s="34">
        <f t="shared" si="0"/>
        <v>1.8090909090909091</v>
      </c>
      <c r="I39" s="34">
        <f t="shared" si="0"/>
        <v>0.31212121212121208</v>
      </c>
      <c r="J39" s="34">
        <f t="shared" si="0"/>
        <v>1.2787878787878786</v>
      </c>
      <c r="K39" s="34">
        <f t="shared" si="0"/>
        <v>0.1727272727272727</v>
      </c>
      <c r="L39" s="34">
        <f t="shared" si="0"/>
        <v>0.92424242424242431</v>
      </c>
      <c r="M39" s="37">
        <f t="shared" si="0"/>
        <v>0.12121212121212122</v>
      </c>
      <c r="N39" s="34">
        <f t="shared" si="0"/>
        <v>2.9545454545454533</v>
      </c>
      <c r="O39" s="34">
        <f t="shared" si="0"/>
        <v>2.2393939393939397</v>
      </c>
    </row>
    <row r="40" spans="1:15" x14ac:dyDescent="0.2">
      <c r="A40" s="113" t="s">
        <v>110</v>
      </c>
    </row>
  </sheetData>
  <sortState xmlns:xlrd2="http://schemas.microsoft.com/office/spreadsheetml/2017/richdata2" ref="A5:O38">
    <sortCondition ref="A4"/>
  </sortState>
  <mergeCells count="9">
    <mergeCell ref="A1:O1"/>
    <mergeCell ref="B2:C2"/>
    <mergeCell ref="D2:E2"/>
    <mergeCell ref="F2:G2"/>
    <mergeCell ref="H2:I2"/>
    <mergeCell ref="J2:K2"/>
    <mergeCell ref="L2:M2"/>
    <mergeCell ref="N2:O2"/>
    <mergeCell ref="A2:A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40"/>
  <sheetViews>
    <sheetView zoomScale="130" zoomScaleNormal="130" workbookViewId="0">
      <selection sqref="A1:T1"/>
    </sheetView>
  </sheetViews>
  <sheetFormatPr defaultColWidth="8.85546875" defaultRowHeight="11.25" x14ac:dyDescent="0.2"/>
  <cols>
    <col min="1" max="1" width="19.85546875" style="40" customWidth="1"/>
    <col min="2" max="4" width="6.28515625" style="40" customWidth="1"/>
    <col min="5" max="5" width="1.42578125" style="40" customWidth="1"/>
    <col min="6" max="8" width="6.28515625" style="40" customWidth="1"/>
    <col min="9" max="9" width="1.42578125" style="40" customWidth="1"/>
    <col min="10" max="12" width="6.28515625" style="40" customWidth="1"/>
    <col min="13" max="13" width="1.28515625" style="40" customWidth="1"/>
    <col min="14" max="16" width="6.28515625" style="40" customWidth="1"/>
    <col min="17" max="17" width="1.28515625" style="40" customWidth="1"/>
    <col min="18" max="20" width="6.28515625" style="40" customWidth="1"/>
    <col min="21" max="16384" width="8.85546875" style="40"/>
  </cols>
  <sheetData>
    <row r="1" spans="1:21" ht="12.75" x14ac:dyDescent="0.2">
      <c r="A1" s="130" t="s">
        <v>74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09" t="s">
        <v>53</v>
      </c>
    </row>
    <row r="2" spans="1:21" ht="37.5" customHeight="1" x14ac:dyDescent="0.2">
      <c r="A2" s="131"/>
      <c r="B2" s="133" t="s">
        <v>75</v>
      </c>
      <c r="C2" s="133"/>
      <c r="D2" s="133"/>
      <c r="E2" s="93"/>
      <c r="F2" s="133" t="s">
        <v>76</v>
      </c>
      <c r="G2" s="133"/>
      <c r="H2" s="133"/>
      <c r="I2" s="93"/>
      <c r="J2" s="133" t="s">
        <v>77</v>
      </c>
      <c r="K2" s="133"/>
      <c r="L2" s="133"/>
      <c r="M2" s="93"/>
      <c r="N2" s="133" t="s">
        <v>78</v>
      </c>
      <c r="O2" s="133"/>
      <c r="P2" s="133"/>
      <c r="Q2" s="93"/>
      <c r="R2" s="129" t="s">
        <v>60</v>
      </c>
      <c r="S2" s="129"/>
      <c r="T2" s="129"/>
      <c r="U2" s="41"/>
    </row>
    <row r="3" spans="1:21" x14ac:dyDescent="0.2">
      <c r="A3" s="132"/>
      <c r="B3" s="42" t="s">
        <v>35</v>
      </c>
      <c r="C3" s="42" t="s">
        <v>36</v>
      </c>
      <c r="D3" s="43" t="s">
        <v>37</v>
      </c>
      <c r="E3" s="42"/>
      <c r="F3" s="42" t="s">
        <v>35</v>
      </c>
      <c r="G3" s="42" t="s">
        <v>36</v>
      </c>
      <c r="H3" s="43" t="s">
        <v>37</v>
      </c>
      <c r="I3" s="42"/>
      <c r="J3" s="42" t="s">
        <v>35</v>
      </c>
      <c r="K3" s="42" t="s">
        <v>36</v>
      </c>
      <c r="L3" s="43" t="s">
        <v>37</v>
      </c>
      <c r="M3" s="42"/>
      <c r="N3" s="42" t="s">
        <v>35</v>
      </c>
      <c r="O3" s="42" t="s">
        <v>36</v>
      </c>
      <c r="P3" s="43" t="s">
        <v>37</v>
      </c>
      <c r="Q3" s="94"/>
      <c r="R3" s="95" t="s">
        <v>35</v>
      </c>
      <c r="S3" s="95" t="s">
        <v>36</v>
      </c>
      <c r="T3" s="95" t="s">
        <v>37</v>
      </c>
      <c r="U3" s="41"/>
    </row>
    <row r="4" spans="1:21" x14ac:dyDescent="0.2">
      <c r="A4" s="44" t="s">
        <v>6</v>
      </c>
      <c r="B4" s="46">
        <v>3.5999999999999943</v>
      </c>
      <c r="C4" s="46">
        <v>1.4000000000000057</v>
      </c>
      <c r="D4" s="45">
        <v>2.5</v>
      </c>
      <c r="E4" s="47"/>
      <c r="F4" s="47">
        <v>10.400000000000006</v>
      </c>
      <c r="G4" s="46">
        <v>5.5</v>
      </c>
      <c r="H4" s="48">
        <v>7.9000000000000057</v>
      </c>
      <c r="I4" s="47"/>
      <c r="J4" s="46">
        <v>9.2000000000000028</v>
      </c>
      <c r="K4" s="46">
        <v>6.7000000000000028</v>
      </c>
      <c r="L4" s="48">
        <v>8</v>
      </c>
      <c r="M4" s="47"/>
      <c r="N4" s="46">
        <v>7.5999999999999943</v>
      </c>
      <c r="O4" s="46">
        <v>1.0999999999999943</v>
      </c>
      <c r="P4" s="49">
        <v>4.4000000000000057</v>
      </c>
      <c r="Q4" s="49"/>
      <c r="R4" s="96">
        <v>20.2</v>
      </c>
      <c r="S4" s="96">
        <v>11.2</v>
      </c>
      <c r="T4" s="96">
        <v>15.7</v>
      </c>
      <c r="U4" s="41"/>
    </row>
    <row r="5" spans="1:21" x14ac:dyDescent="0.2">
      <c r="A5" s="44" t="s">
        <v>7</v>
      </c>
      <c r="B5" s="47">
        <v>9.5999999999999943</v>
      </c>
      <c r="C5" s="46">
        <v>3.2000000000000028</v>
      </c>
      <c r="D5" s="45">
        <v>6.4000000000000057</v>
      </c>
      <c r="E5" s="47"/>
      <c r="F5" s="47">
        <v>20.5</v>
      </c>
      <c r="G5" s="46">
        <v>8.5999999999999943</v>
      </c>
      <c r="H5" s="50">
        <v>14.400000000000006</v>
      </c>
      <c r="I5" s="47"/>
      <c r="J5" s="47">
        <v>21</v>
      </c>
      <c r="K5" s="47">
        <v>13.900000000000006</v>
      </c>
      <c r="L5" s="50">
        <v>17.400000000000006</v>
      </c>
      <c r="M5" s="47"/>
      <c r="N5" s="47">
        <v>19.200000000000003</v>
      </c>
      <c r="O5" s="46">
        <v>3.0999999999999943</v>
      </c>
      <c r="P5" s="49">
        <v>11</v>
      </c>
      <c r="Q5" s="49"/>
      <c r="R5" s="96">
        <v>34.4</v>
      </c>
      <c r="S5" s="96">
        <v>19</v>
      </c>
      <c r="T5" s="96">
        <v>26.5</v>
      </c>
      <c r="U5" s="41"/>
    </row>
    <row r="6" spans="1:21" x14ac:dyDescent="0.2">
      <c r="A6" s="44" t="s">
        <v>8</v>
      </c>
      <c r="B6" s="46">
        <v>8.5999999999999943</v>
      </c>
      <c r="C6" s="46">
        <v>1.2999999999999972</v>
      </c>
      <c r="D6" s="45">
        <v>5.0999999999999943</v>
      </c>
      <c r="E6" s="47"/>
      <c r="F6" s="47">
        <v>9.5</v>
      </c>
      <c r="G6" s="46">
        <v>3.9000000000000057</v>
      </c>
      <c r="H6" s="48">
        <v>6.7999999999999972</v>
      </c>
      <c r="I6" s="47"/>
      <c r="J6" s="47">
        <v>12.299999999999997</v>
      </c>
      <c r="K6" s="46">
        <v>6.2000000000000028</v>
      </c>
      <c r="L6" s="45">
        <v>9.4000000000000057</v>
      </c>
      <c r="M6" s="47"/>
      <c r="N6" s="47">
        <v>29.099999999999994</v>
      </c>
      <c r="O6" s="46">
        <v>3.5</v>
      </c>
      <c r="P6" s="51">
        <v>16.700000000000003</v>
      </c>
      <c r="Q6" s="51"/>
      <c r="R6" s="96">
        <v>33.9</v>
      </c>
      <c r="S6" s="97">
        <v>9.3000000000000007</v>
      </c>
      <c r="T6" s="96">
        <v>22</v>
      </c>
      <c r="U6" s="41"/>
    </row>
    <row r="7" spans="1:21" x14ac:dyDescent="0.2">
      <c r="A7" s="44" t="s">
        <v>9</v>
      </c>
      <c r="B7" s="46">
        <v>7.4000000000000057</v>
      </c>
      <c r="C7" s="46">
        <v>2.5</v>
      </c>
      <c r="D7" s="45">
        <v>4.5999999999999943</v>
      </c>
      <c r="E7" s="47"/>
      <c r="F7" s="47">
        <v>20.900000000000006</v>
      </c>
      <c r="G7" s="46">
        <v>8.9000000000000057</v>
      </c>
      <c r="H7" s="50">
        <v>13.900000000000006</v>
      </c>
      <c r="I7" s="47"/>
      <c r="J7" s="47">
        <v>32.099999999999994</v>
      </c>
      <c r="K7" s="47">
        <v>15.5</v>
      </c>
      <c r="L7" s="50">
        <v>22.5</v>
      </c>
      <c r="M7" s="47"/>
      <c r="N7" s="47">
        <v>31.900000000000006</v>
      </c>
      <c r="O7" s="46">
        <v>3.7000000000000028</v>
      </c>
      <c r="P7" s="51">
        <v>15.799999999999997</v>
      </c>
      <c r="Q7" s="51"/>
      <c r="R7" s="96">
        <v>48.8</v>
      </c>
      <c r="S7" s="96">
        <v>21.5</v>
      </c>
      <c r="T7" s="96">
        <v>33.299999999999997</v>
      </c>
      <c r="U7" s="41"/>
    </row>
    <row r="8" spans="1:21" x14ac:dyDescent="0.2">
      <c r="A8" s="44" t="s">
        <v>62</v>
      </c>
      <c r="B8" s="46">
        <v>2.2999999999999972</v>
      </c>
      <c r="C8" s="46">
        <v>0.79999999999999716</v>
      </c>
      <c r="D8" s="45">
        <v>1.5</v>
      </c>
      <c r="E8" s="47"/>
      <c r="F8" s="47">
        <v>12.200000000000003</v>
      </c>
      <c r="G8" s="46">
        <v>7.0999999999999943</v>
      </c>
      <c r="H8" s="48">
        <v>9.7000000000000028</v>
      </c>
      <c r="I8" s="47"/>
      <c r="J8" s="47">
        <v>12.599999999999994</v>
      </c>
      <c r="K8" s="47">
        <v>12.700000000000003</v>
      </c>
      <c r="L8" s="50">
        <v>12.599999999999994</v>
      </c>
      <c r="M8" s="47"/>
      <c r="N8" s="46">
        <v>8.5999999999999943</v>
      </c>
      <c r="O8" s="46">
        <v>1.7999999999999972</v>
      </c>
      <c r="P8" s="49">
        <v>5.2999999999999972</v>
      </c>
      <c r="Q8" s="49"/>
      <c r="R8" s="96">
        <v>24.2</v>
      </c>
      <c r="S8" s="96">
        <v>16.899999999999999</v>
      </c>
      <c r="T8" s="96">
        <v>20.6</v>
      </c>
      <c r="U8" s="41"/>
    </row>
    <row r="9" spans="1:21" x14ac:dyDescent="0.2">
      <c r="A9" s="44" t="s">
        <v>10</v>
      </c>
      <c r="B9" s="46">
        <v>3.7999999999999972</v>
      </c>
      <c r="C9" s="46">
        <v>1.2999999999999972</v>
      </c>
      <c r="D9" s="45">
        <v>2.5</v>
      </c>
      <c r="E9" s="47"/>
      <c r="F9" s="46">
        <v>8.2999999999999972</v>
      </c>
      <c r="G9" s="46">
        <v>1.5</v>
      </c>
      <c r="H9" s="48">
        <v>4.7000000000000028</v>
      </c>
      <c r="I9" s="47"/>
      <c r="J9" s="46">
        <v>7.5999999999999943</v>
      </c>
      <c r="K9" s="46">
        <v>2.5999999999999943</v>
      </c>
      <c r="L9" s="45">
        <v>4.9000000000000057</v>
      </c>
      <c r="M9" s="47"/>
      <c r="N9" s="47">
        <v>13.700000000000003</v>
      </c>
      <c r="O9" s="46">
        <v>1</v>
      </c>
      <c r="P9" s="49">
        <v>7</v>
      </c>
      <c r="Q9" s="49"/>
      <c r="R9" s="96">
        <v>20.6</v>
      </c>
      <c r="S9" s="97">
        <v>4.0999999999999996</v>
      </c>
      <c r="T9" s="96">
        <v>11.9</v>
      </c>
      <c r="U9" s="41"/>
    </row>
    <row r="10" spans="1:21" x14ac:dyDescent="0.2">
      <c r="A10" s="44" t="s">
        <v>11</v>
      </c>
      <c r="B10" s="46">
        <v>2.5999999999999943</v>
      </c>
      <c r="C10" s="46">
        <v>1.7000000000000028</v>
      </c>
      <c r="D10" s="45">
        <v>2.0999999999999943</v>
      </c>
      <c r="E10" s="47"/>
      <c r="F10" s="47">
        <v>10.200000000000003</v>
      </c>
      <c r="G10" s="46">
        <v>5</v>
      </c>
      <c r="H10" s="48">
        <v>7.5</v>
      </c>
      <c r="I10" s="47"/>
      <c r="J10" s="46">
        <v>9.2000000000000028</v>
      </c>
      <c r="K10" s="46">
        <v>8.5999999999999943</v>
      </c>
      <c r="L10" s="45">
        <v>8.9000000000000057</v>
      </c>
      <c r="M10" s="47"/>
      <c r="N10" s="46">
        <v>8.9000000000000057</v>
      </c>
      <c r="O10" s="46">
        <v>2</v>
      </c>
      <c r="P10" s="49">
        <v>5.4000000000000057</v>
      </c>
      <c r="Q10" s="49"/>
      <c r="R10" s="96">
        <v>20.8</v>
      </c>
      <c r="S10" s="96">
        <v>12.5</v>
      </c>
      <c r="T10" s="96">
        <v>16.5</v>
      </c>
      <c r="U10" s="41"/>
    </row>
    <row r="11" spans="1:21" x14ac:dyDescent="0.2">
      <c r="A11" s="44" t="s">
        <v>64</v>
      </c>
      <c r="B11" s="47">
        <v>10.200000000000003</v>
      </c>
      <c r="C11" s="46">
        <v>4</v>
      </c>
      <c r="D11" s="45">
        <v>7.0999999999999943</v>
      </c>
      <c r="E11" s="47"/>
      <c r="F11" s="47">
        <v>15.299999999999997</v>
      </c>
      <c r="G11" s="46">
        <v>3.5</v>
      </c>
      <c r="H11" s="48">
        <v>9.5</v>
      </c>
      <c r="I11" s="47"/>
      <c r="J11" s="47">
        <v>16</v>
      </c>
      <c r="K11" s="47">
        <v>10.599999999999994</v>
      </c>
      <c r="L11" s="50">
        <v>13.299999999999997</v>
      </c>
      <c r="M11" s="47"/>
      <c r="N11" s="47">
        <v>19.299999999999997</v>
      </c>
      <c r="O11" s="46">
        <v>4</v>
      </c>
      <c r="P11" s="51">
        <v>11.700000000000003</v>
      </c>
      <c r="Q11" s="51"/>
      <c r="R11" s="96">
        <v>34</v>
      </c>
      <c r="S11" s="96">
        <v>16.2</v>
      </c>
      <c r="T11" s="96">
        <v>25.3</v>
      </c>
      <c r="U11" s="41"/>
    </row>
    <row r="12" spans="1:21" x14ac:dyDescent="0.2">
      <c r="A12" s="44" t="s">
        <v>12</v>
      </c>
      <c r="B12" s="47">
        <v>29.799999999999997</v>
      </c>
      <c r="C12" s="46">
        <v>6.0999999999999943</v>
      </c>
      <c r="D12" s="45">
        <v>18</v>
      </c>
      <c r="E12" s="47"/>
      <c r="F12" s="47">
        <v>19.299999999999997</v>
      </c>
      <c r="G12" s="46">
        <v>5.7999999999999972</v>
      </c>
      <c r="H12" s="50">
        <v>12.599999999999994</v>
      </c>
      <c r="I12" s="47"/>
      <c r="J12" s="47">
        <v>17.599999999999994</v>
      </c>
      <c r="K12" s="47">
        <v>13.799999999999997</v>
      </c>
      <c r="L12" s="50">
        <v>15.700000000000003</v>
      </c>
      <c r="M12" s="47"/>
      <c r="N12" s="47">
        <v>12.900000000000006</v>
      </c>
      <c r="O12" s="46">
        <v>2.4000000000000057</v>
      </c>
      <c r="P12" s="49">
        <v>7.5999999999999943</v>
      </c>
      <c r="Q12" s="49"/>
      <c r="R12" s="96">
        <v>41.1</v>
      </c>
      <c r="S12" s="96">
        <v>19.600000000000001</v>
      </c>
      <c r="T12" s="96">
        <v>30.4</v>
      </c>
      <c r="U12" s="41"/>
    </row>
    <row r="13" spans="1:21" x14ac:dyDescent="0.2">
      <c r="A13" s="44" t="s">
        <v>13</v>
      </c>
      <c r="B13" s="46" t="s">
        <v>41</v>
      </c>
      <c r="C13" s="46" t="s">
        <v>41</v>
      </c>
      <c r="D13" s="45" t="s">
        <v>41</v>
      </c>
      <c r="E13" s="47"/>
      <c r="F13" s="47" t="s">
        <v>41</v>
      </c>
      <c r="G13" s="46" t="s">
        <v>41</v>
      </c>
      <c r="H13" s="48" t="s">
        <v>41</v>
      </c>
      <c r="I13" s="47"/>
      <c r="J13" s="46" t="s">
        <v>41</v>
      </c>
      <c r="K13" s="46" t="s">
        <v>41</v>
      </c>
      <c r="L13" s="45" t="s">
        <v>41</v>
      </c>
      <c r="M13" s="47"/>
      <c r="N13" s="46" t="s">
        <v>41</v>
      </c>
      <c r="O13" s="46" t="s">
        <v>41</v>
      </c>
      <c r="P13" s="45" t="s">
        <v>41</v>
      </c>
      <c r="Q13" s="45"/>
      <c r="R13" s="96" t="s">
        <v>41</v>
      </c>
      <c r="S13" s="96" t="s">
        <v>41</v>
      </c>
      <c r="T13" s="96" t="s">
        <v>41</v>
      </c>
      <c r="U13" s="41"/>
    </row>
    <row r="14" spans="1:21" x14ac:dyDescent="0.2">
      <c r="A14" s="44" t="s">
        <v>14</v>
      </c>
      <c r="B14" s="46">
        <v>9.0999999999999943</v>
      </c>
      <c r="C14" s="46">
        <v>1.4000000000000057</v>
      </c>
      <c r="D14" s="48">
        <v>5</v>
      </c>
      <c r="E14" s="47"/>
      <c r="F14" s="47">
        <v>10.900000000000006</v>
      </c>
      <c r="G14" s="46">
        <v>5.9000000000000057</v>
      </c>
      <c r="H14" s="48">
        <v>8.2000000000000028</v>
      </c>
      <c r="I14" s="47"/>
      <c r="J14" s="46">
        <v>5.7999999999999972</v>
      </c>
      <c r="K14" s="46">
        <v>1.4000000000000057</v>
      </c>
      <c r="L14" s="45">
        <v>3.4000000000000057</v>
      </c>
      <c r="M14" s="47"/>
      <c r="N14" s="47">
        <v>10</v>
      </c>
      <c r="O14" s="46">
        <v>1.7999999999999972</v>
      </c>
      <c r="P14" s="49">
        <v>5.5999999999999943</v>
      </c>
      <c r="Q14" s="49"/>
      <c r="R14" s="96">
        <v>18.5</v>
      </c>
      <c r="S14" s="97">
        <v>7.8</v>
      </c>
      <c r="T14" s="96">
        <v>12.7</v>
      </c>
      <c r="U14" s="41"/>
    </row>
    <row r="15" spans="1:21" x14ac:dyDescent="0.2">
      <c r="A15" s="44" t="s">
        <v>39</v>
      </c>
      <c r="B15" s="46">
        <v>3.7999999999999972</v>
      </c>
      <c r="C15" s="46">
        <v>0.40000000000000568</v>
      </c>
      <c r="D15" s="45">
        <v>2.0999999999999943</v>
      </c>
      <c r="E15" s="47"/>
      <c r="F15" s="47">
        <v>12.900000000000006</v>
      </c>
      <c r="G15" s="46">
        <v>7</v>
      </c>
      <c r="H15" s="48">
        <v>9.9000000000000057</v>
      </c>
      <c r="I15" s="47"/>
      <c r="J15" s="46">
        <v>3.2000000000000028</v>
      </c>
      <c r="K15" s="46">
        <v>2.0999999999999943</v>
      </c>
      <c r="L15" s="45">
        <v>2.7000000000000028</v>
      </c>
      <c r="M15" s="47"/>
      <c r="N15" s="46">
        <v>6.5999999999999943</v>
      </c>
      <c r="O15" s="46">
        <v>1.5999999999999943</v>
      </c>
      <c r="P15" s="49">
        <v>4.0999999999999943</v>
      </c>
      <c r="Q15" s="49"/>
      <c r="R15" s="96">
        <v>19.3</v>
      </c>
      <c r="S15" s="96">
        <v>10.199999999999999</v>
      </c>
      <c r="T15" s="96">
        <v>14.6</v>
      </c>
      <c r="U15" s="41"/>
    </row>
    <row r="16" spans="1:21" x14ac:dyDescent="0.2">
      <c r="A16" s="44" t="s">
        <v>15</v>
      </c>
      <c r="B16" s="46">
        <v>3.4000000000000057</v>
      </c>
      <c r="C16" s="46">
        <v>1.5</v>
      </c>
      <c r="D16" s="45">
        <v>2.4000000000000057</v>
      </c>
      <c r="E16" s="47"/>
      <c r="F16" s="47">
        <v>17.299999999999997</v>
      </c>
      <c r="G16" s="47">
        <v>10</v>
      </c>
      <c r="H16" s="50">
        <v>13.5</v>
      </c>
      <c r="I16" s="47"/>
      <c r="J16" s="47">
        <v>32.700000000000003</v>
      </c>
      <c r="K16" s="47">
        <v>16.900000000000006</v>
      </c>
      <c r="L16" s="50">
        <v>24.5</v>
      </c>
      <c r="M16" s="47"/>
      <c r="N16" s="47">
        <v>18.599999999999994</v>
      </c>
      <c r="O16" s="46">
        <v>1.5999999999999943</v>
      </c>
      <c r="P16" s="49">
        <v>9.7999999999999972</v>
      </c>
      <c r="Q16" s="49"/>
      <c r="R16" s="96">
        <v>44.5</v>
      </c>
      <c r="S16" s="96">
        <v>22.8</v>
      </c>
      <c r="T16" s="96">
        <v>33.299999999999997</v>
      </c>
      <c r="U16" s="41"/>
    </row>
    <row r="17" spans="1:21" x14ac:dyDescent="0.2">
      <c r="A17" s="44" t="s">
        <v>16</v>
      </c>
      <c r="B17" s="46">
        <v>3.9000000000000057</v>
      </c>
      <c r="C17" s="46">
        <v>1.9000000000000057</v>
      </c>
      <c r="D17" s="45">
        <v>2.9000000000000057</v>
      </c>
      <c r="E17" s="47"/>
      <c r="F17" s="47">
        <v>12.299999999999997</v>
      </c>
      <c r="G17" s="46">
        <v>4.9000000000000057</v>
      </c>
      <c r="H17" s="48">
        <v>8.5999999999999943</v>
      </c>
      <c r="I17" s="47"/>
      <c r="J17" s="47">
        <v>12.799999999999997</v>
      </c>
      <c r="K17" s="47">
        <v>9.7000000000000028</v>
      </c>
      <c r="L17" s="50">
        <v>11.200000000000003</v>
      </c>
      <c r="M17" s="47"/>
      <c r="N17" s="47">
        <v>15.900000000000006</v>
      </c>
      <c r="O17" s="46">
        <v>4</v>
      </c>
      <c r="P17" s="49">
        <v>10</v>
      </c>
      <c r="Q17" s="49"/>
      <c r="R17" s="96">
        <v>28.1</v>
      </c>
      <c r="S17" s="96">
        <v>15</v>
      </c>
      <c r="T17" s="96">
        <v>21.6</v>
      </c>
      <c r="U17" s="41"/>
    </row>
    <row r="18" spans="1:21" x14ac:dyDescent="0.2">
      <c r="A18" s="44" t="s">
        <v>17</v>
      </c>
      <c r="B18" s="46">
        <v>5.5</v>
      </c>
      <c r="C18" s="46">
        <v>1.5</v>
      </c>
      <c r="D18" s="45">
        <v>3.4000000000000057</v>
      </c>
      <c r="E18" s="47"/>
      <c r="F18" s="47">
        <v>10.200000000000003</v>
      </c>
      <c r="G18" s="46">
        <v>3.0999999999999943</v>
      </c>
      <c r="H18" s="48">
        <v>6.5</v>
      </c>
      <c r="I18" s="47"/>
      <c r="J18" s="47">
        <v>10</v>
      </c>
      <c r="K18" s="47">
        <v>10.700000000000003</v>
      </c>
      <c r="L18" s="50">
        <v>10.400000000000006</v>
      </c>
      <c r="M18" s="47"/>
      <c r="N18" s="46">
        <v>8.2999999999999972</v>
      </c>
      <c r="O18" s="46">
        <v>2.7999999999999972</v>
      </c>
      <c r="P18" s="49">
        <v>5.4000000000000057</v>
      </c>
      <c r="Q18" s="49"/>
      <c r="R18" s="96">
        <v>21.6</v>
      </c>
      <c r="S18" s="96">
        <v>13.7</v>
      </c>
      <c r="T18" s="96">
        <v>17.5</v>
      </c>
      <c r="U18" s="41"/>
    </row>
    <row r="19" spans="1:21" x14ac:dyDescent="0.2">
      <c r="A19" s="44" t="s">
        <v>18</v>
      </c>
      <c r="B19" s="47">
        <v>10.900000000000006</v>
      </c>
      <c r="C19" s="46">
        <v>6.2999999999999972</v>
      </c>
      <c r="D19" s="45">
        <v>8.5</v>
      </c>
      <c r="E19" s="47"/>
      <c r="F19" s="47">
        <v>12.200000000000003</v>
      </c>
      <c r="G19" s="46">
        <v>6.9000000000000057</v>
      </c>
      <c r="H19" s="48">
        <v>9.4000000000000057</v>
      </c>
      <c r="I19" s="47"/>
      <c r="J19" s="47">
        <v>13.799999999999997</v>
      </c>
      <c r="K19" s="47">
        <v>10.200000000000003</v>
      </c>
      <c r="L19" s="50">
        <v>11.900000000000006</v>
      </c>
      <c r="M19" s="47"/>
      <c r="N19" s="47">
        <v>21.599999999999994</v>
      </c>
      <c r="O19" s="46">
        <v>7.9000000000000057</v>
      </c>
      <c r="P19" s="51">
        <v>14.5</v>
      </c>
      <c r="Q19" s="51"/>
      <c r="R19" s="96">
        <v>30.1</v>
      </c>
      <c r="S19" s="96">
        <v>18.899999999999999</v>
      </c>
      <c r="T19" s="96">
        <v>24.3</v>
      </c>
      <c r="U19" s="41"/>
    </row>
    <row r="20" spans="1:21" x14ac:dyDescent="0.2">
      <c r="A20" s="44" t="s">
        <v>19</v>
      </c>
      <c r="B20" s="46">
        <v>5.5</v>
      </c>
      <c r="C20" s="46">
        <v>1.7000000000000028</v>
      </c>
      <c r="D20" s="45">
        <v>3.7000000000000028</v>
      </c>
      <c r="E20" s="47"/>
      <c r="F20" s="47">
        <v>16.5</v>
      </c>
      <c r="G20" s="47">
        <v>10</v>
      </c>
      <c r="H20" s="50">
        <v>13.400000000000006</v>
      </c>
      <c r="I20" s="47"/>
      <c r="J20" s="47">
        <v>16.5</v>
      </c>
      <c r="K20" s="47">
        <v>12.5</v>
      </c>
      <c r="L20" s="50">
        <v>14.599999999999994</v>
      </c>
      <c r="M20" s="47"/>
      <c r="N20" s="47">
        <v>31.200000000000003</v>
      </c>
      <c r="O20" s="46">
        <v>5.4000000000000057</v>
      </c>
      <c r="P20" s="51">
        <v>18.900000000000006</v>
      </c>
      <c r="Q20" s="51"/>
      <c r="R20" s="96">
        <v>40.700000000000003</v>
      </c>
      <c r="S20" s="96">
        <v>21.6</v>
      </c>
      <c r="T20" s="96">
        <v>31.6</v>
      </c>
      <c r="U20" s="41"/>
    </row>
    <row r="21" spans="1:21" x14ac:dyDescent="0.2">
      <c r="A21" s="44" t="s">
        <v>109</v>
      </c>
      <c r="B21" s="46">
        <v>2.9000000000000057</v>
      </c>
      <c r="C21" s="46">
        <v>1.2000000000000028</v>
      </c>
      <c r="D21" s="48">
        <v>2</v>
      </c>
      <c r="E21" s="47"/>
      <c r="F21" s="46">
        <v>5.7000000000000028</v>
      </c>
      <c r="G21" s="46">
        <v>3.7999999999999972</v>
      </c>
      <c r="H21" s="48">
        <v>4.7000000000000028</v>
      </c>
      <c r="I21" s="47"/>
      <c r="J21" s="46">
        <v>5.4000000000000057</v>
      </c>
      <c r="K21" s="46">
        <v>1</v>
      </c>
      <c r="L21" s="45">
        <v>3.0999999999999943</v>
      </c>
      <c r="M21" s="47"/>
      <c r="N21" s="47">
        <v>10.599999999999994</v>
      </c>
      <c r="O21" s="46">
        <v>3</v>
      </c>
      <c r="P21" s="49">
        <v>6.5999999999999943</v>
      </c>
      <c r="Q21" s="49"/>
      <c r="R21" s="96">
        <v>15.4</v>
      </c>
      <c r="S21" s="97">
        <v>7</v>
      </c>
      <c r="T21" s="96">
        <v>10.9</v>
      </c>
      <c r="U21" s="41"/>
    </row>
    <row r="22" spans="1:21" x14ac:dyDescent="0.2">
      <c r="A22" s="44" t="s">
        <v>33</v>
      </c>
      <c r="B22" s="46">
        <v>5.0999999999999943</v>
      </c>
      <c r="C22" s="46">
        <v>1.5</v>
      </c>
      <c r="D22" s="45">
        <v>3.2999999999999972</v>
      </c>
      <c r="E22" s="47"/>
      <c r="F22" s="47">
        <v>16.299999999999997</v>
      </c>
      <c r="G22" s="46">
        <v>6.9000000000000057</v>
      </c>
      <c r="H22" s="50">
        <v>11.599999999999994</v>
      </c>
      <c r="I22" s="47"/>
      <c r="J22" s="47">
        <v>12.400000000000006</v>
      </c>
      <c r="K22" s="47">
        <v>11.299999999999997</v>
      </c>
      <c r="L22" s="50">
        <v>11.900000000000006</v>
      </c>
      <c r="M22" s="47"/>
      <c r="N22" s="47">
        <v>11.299999999999997</v>
      </c>
      <c r="O22" s="46">
        <v>1.7000000000000028</v>
      </c>
      <c r="P22" s="49">
        <v>6.5999999999999943</v>
      </c>
      <c r="Q22" s="49"/>
      <c r="R22" s="96">
        <v>27.9</v>
      </c>
      <c r="S22" s="96">
        <v>16.8</v>
      </c>
      <c r="T22" s="96">
        <v>22.4</v>
      </c>
      <c r="U22" s="41"/>
    </row>
    <row r="23" spans="1:21" x14ac:dyDescent="0.2">
      <c r="A23" s="44" t="s">
        <v>20</v>
      </c>
      <c r="B23" s="46">
        <v>3.7999999999999972</v>
      </c>
      <c r="C23" s="46">
        <v>1.4000000000000057</v>
      </c>
      <c r="D23" s="45">
        <v>2.5999999999999943</v>
      </c>
      <c r="E23" s="47"/>
      <c r="F23" s="47">
        <v>16.099999999999994</v>
      </c>
      <c r="G23" s="46">
        <v>5.5</v>
      </c>
      <c r="H23" s="50">
        <v>10.700000000000003</v>
      </c>
      <c r="I23" s="47"/>
      <c r="J23" s="47">
        <v>13.400000000000006</v>
      </c>
      <c r="K23" s="46">
        <v>8.2000000000000028</v>
      </c>
      <c r="L23" s="50">
        <v>10.799999999999997</v>
      </c>
      <c r="M23" s="47"/>
      <c r="N23" s="46">
        <v>9</v>
      </c>
      <c r="O23" s="46">
        <v>1.5</v>
      </c>
      <c r="P23" s="49">
        <v>5.2000000000000028</v>
      </c>
      <c r="Q23" s="49"/>
      <c r="R23" s="96">
        <v>24.6</v>
      </c>
      <c r="S23" s="96">
        <v>12.5</v>
      </c>
      <c r="T23" s="96">
        <v>18.5</v>
      </c>
      <c r="U23" s="41"/>
    </row>
    <row r="24" spans="1:21" x14ac:dyDescent="0.2">
      <c r="A24" s="44" t="s">
        <v>21</v>
      </c>
      <c r="B24" s="46">
        <v>4.2999999999999972</v>
      </c>
      <c r="C24" s="46">
        <v>2.5999999999999943</v>
      </c>
      <c r="D24" s="45">
        <v>3.5</v>
      </c>
      <c r="E24" s="47"/>
      <c r="F24" s="46">
        <v>8.7999999999999972</v>
      </c>
      <c r="G24" s="46">
        <v>6.0999999999999943</v>
      </c>
      <c r="H24" s="48">
        <v>7.5</v>
      </c>
      <c r="I24" s="47"/>
      <c r="J24" s="46">
        <v>7.5</v>
      </c>
      <c r="K24" s="46">
        <v>5.5999999999999943</v>
      </c>
      <c r="L24" s="45">
        <v>6.5999999999999943</v>
      </c>
      <c r="M24" s="47"/>
      <c r="N24" s="46">
        <v>6</v>
      </c>
      <c r="O24" s="46">
        <v>1.5</v>
      </c>
      <c r="P24" s="49">
        <v>3.7999999999999972</v>
      </c>
      <c r="Q24" s="49"/>
      <c r="R24" s="96">
        <v>16.399999999999999</v>
      </c>
      <c r="S24" s="96">
        <v>11.8</v>
      </c>
      <c r="T24" s="96">
        <v>14.1</v>
      </c>
      <c r="U24" s="41"/>
    </row>
    <row r="25" spans="1:21" x14ac:dyDescent="0.2">
      <c r="A25" s="44" t="s">
        <v>22</v>
      </c>
      <c r="B25" s="46">
        <v>6.2000000000000028</v>
      </c>
      <c r="C25" s="46">
        <v>4</v>
      </c>
      <c r="D25" s="45">
        <v>5.0999999999999943</v>
      </c>
      <c r="E25" s="47"/>
      <c r="F25" s="46">
        <v>6.7999999999999972</v>
      </c>
      <c r="G25" s="46">
        <v>8.5999999999999943</v>
      </c>
      <c r="H25" s="48">
        <v>7.7000000000000028</v>
      </c>
      <c r="I25" s="47"/>
      <c r="J25" s="47">
        <v>12.400000000000006</v>
      </c>
      <c r="K25" s="46">
        <v>7</v>
      </c>
      <c r="L25" s="45">
        <v>9.7000000000000028</v>
      </c>
      <c r="M25" s="47"/>
      <c r="N25" s="47">
        <v>24.200000000000003</v>
      </c>
      <c r="O25" s="46">
        <v>5</v>
      </c>
      <c r="P25" s="51">
        <v>14.5</v>
      </c>
      <c r="Q25" s="51"/>
      <c r="R25" s="96">
        <v>35.700000000000003</v>
      </c>
      <c r="S25" s="96">
        <v>18.899999999999999</v>
      </c>
      <c r="T25" s="96">
        <v>27.3</v>
      </c>
      <c r="U25" s="41"/>
    </row>
    <row r="26" spans="1:21" x14ac:dyDescent="0.2">
      <c r="A26" s="44" t="s">
        <v>23</v>
      </c>
      <c r="B26" s="47">
        <v>15</v>
      </c>
      <c r="C26" s="46">
        <v>6.4000000000000057</v>
      </c>
      <c r="D26" s="50">
        <v>10.700000000000003</v>
      </c>
      <c r="E26" s="47"/>
      <c r="F26" s="47">
        <v>9.9000000000000057</v>
      </c>
      <c r="G26" s="46">
        <v>3.5999999999999943</v>
      </c>
      <c r="H26" s="48">
        <v>6.7000000000000028</v>
      </c>
      <c r="I26" s="47"/>
      <c r="J26" s="47">
        <v>22.799999999999997</v>
      </c>
      <c r="K26" s="47">
        <v>10.400000000000006</v>
      </c>
      <c r="L26" s="50">
        <v>16.5</v>
      </c>
      <c r="M26" s="47"/>
      <c r="N26" s="47">
        <v>38.799999999999997</v>
      </c>
      <c r="O26" s="46">
        <v>8</v>
      </c>
      <c r="P26" s="51">
        <v>23.400000000000006</v>
      </c>
      <c r="Q26" s="51"/>
      <c r="R26" s="96">
        <v>45.6</v>
      </c>
      <c r="S26" s="96">
        <v>17.7</v>
      </c>
      <c r="T26" s="96">
        <v>31.6</v>
      </c>
      <c r="U26" s="41"/>
    </row>
    <row r="27" spans="1:21" x14ac:dyDescent="0.2">
      <c r="A27" s="44" t="s">
        <v>24</v>
      </c>
      <c r="B27" s="46">
        <v>5.9000000000000057</v>
      </c>
      <c r="C27" s="46">
        <v>2.0999999999999943</v>
      </c>
      <c r="D27" s="48">
        <v>4</v>
      </c>
      <c r="E27" s="47"/>
      <c r="F27" s="47">
        <v>11.099999999999994</v>
      </c>
      <c r="G27" s="46">
        <v>9</v>
      </c>
      <c r="H27" s="50">
        <v>10.099999999999994</v>
      </c>
      <c r="I27" s="47"/>
      <c r="J27" s="47">
        <v>11.099999999999994</v>
      </c>
      <c r="K27" s="46">
        <v>8.5</v>
      </c>
      <c r="L27" s="45">
        <v>9.7999999999999972</v>
      </c>
      <c r="M27" s="47"/>
      <c r="N27" s="46">
        <v>8.7000000000000028</v>
      </c>
      <c r="O27" s="46">
        <v>1.0999999999999943</v>
      </c>
      <c r="P27" s="49">
        <v>4.9000000000000057</v>
      </c>
      <c r="Q27" s="49"/>
      <c r="R27" s="96">
        <v>25.1</v>
      </c>
      <c r="S27" s="96">
        <v>16.899999999999999</v>
      </c>
      <c r="T27" s="96">
        <v>21</v>
      </c>
      <c r="U27" s="41"/>
    </row>
    <row r="28" spans="1:21" x14ac:dyDescent="0.2">
      <c r="A28" s="44" t="s">
        <v>65</v>
      </c>
      <c r="B28" s="47">
        <v>9.9000000000000057</v>
      </c>
      <c r="C28" s="46">
        <v>2.7999999999999972</v>
      </c>
      <c r="D28" s="45">
        <v>6.2000000000000028</v>
      </c>
      <c r="E28" s="47"/>
      <c r="F28" s="46">
        <v>8</v>
      </c>
      <c r="G28" s="46">
        <v>6.0999999999999943</v>
      </c>
      <c r="H28" s="48">
        <v>7</v>
      </c>
      <c r="I28" s="47"/>
      <c r="J28" s="47">
        <v>17.099999999999994</v>
      </c>
      <c r="K28" s="47">
        <v>12.900000000000006</v>
      </c>
      <c r="L28" s="50">
        <v>14.900000000000006</v>
      </c>
      <c r="M28" s="47"/>
      <c r="N28" s="47">
        <v>22.799999999999997</v>
      </c>
      <c r="O28" s="46">
        <v>4.0999999999999943</v>
      </c>
      <c r="P28" s="51">
        <v>13.200000000000003</v>
      </c>
      <c r="Q28" s="51"/>
      <c r="R28" s="96">
        <v>34.4</v>
      </c>
      <c r="S28" s="96">
        <v>18.899999999999999</v>
      </c>
      <c r="T28" s="96">
        <v>26.5</v>
      </c>
      <c r="U28" s="41"/>
    </row>
    <row r="29" spans="1:21" x14ac:dyDescent="0.2">
      <c r="A29" s="44" t="s">
        <v>25</v>
      </c>
      <c r="B29" s="46" t="s">
        <v>41</v>
      </c>
      <c r="C29" s="46" t="s">
        <v>41</v>
      </c>
      <c r="D29" s="45" t="s">
        <v>41</v>
      </c>
      <c r="E29" s="47"/>
      <c r="F29" s="47" t="s">
        <v>41</v>
      </c>
      <c r="G29" s="46" t="s">
        <v>41</v>
      </c>
      <c r="H29" s="48" t="s">
        <v>41</v>
      </c>
      <c r="I29" s="47"/>
      <c r="J29" s="46" t="s">
        <v>41</v>
      </c>
      <c r="K29" s="46" t="s">
        <v>41</v>
      </c>
      <c r="L29" s="45" t="s">
        <v>41</v>
      </c>
      <c r="M29" s="47"/>
      <c r="N29" s="46" t="s">
        <v>41</v>
      </c>
      <c r="O29" s="46" t="s">
        <v>41</v>
      </c>
      <c r="P29" s="45" t="s">
        <v>41</v>
      </c>
      <c r="Q29" s="45"/>
      <c r="R29" s="96" t="s">
        <v>41</v>
      </c>
      <c r="S29" s="96" t="s">
        <v>41</v>
      </c>
      <c r="T29" s="96" t="s">
        <v>41</v>
      </c>
      <c r="U29" s="41"/>
    </row>
    <row r="30" spans="1:21" x14ac:dyDescent="0.2">
      <c r="A30" s="44" t="s">
        <v>26</v>
      </c>
      <c r="B30" s="46">
        <v>6.9000000000000057</v>
      </c>
      <c r="C30" s="46">
        <v>3.2999999999999972</v>
      </c>
      <c r="D30" s="48">
        <v>5</v>
      </c>
      <c r="E30" s="47"/>
      <c r="F30" s="47">
        <v>10.799999999999997</v>
      </c>
      <c r="G30" s="46">
        <v>7.9000000000000057</v>
      </c>
      <c r="H30" s="48">
        <v>9.2000000000000028</v>
      </c>
      <c r="I30" s="47"/>
      <c r="J30" s="47">
        <v>10</v>
      </c>
      <c r="K30" s="46">
        <v>6.7999999999999972</v>
      </c>
      <c r="L30" s="45">
        <v>8.2999999999999972</v>
      </c>
      <c r="M30" s="47"/>
      <c r="N30" s="47">
        <v>11.200000000000003</v>
      </c>
      <c r="O30" s="46">
        <v>3.0999999999999943</v>
      </c>
      <c r="P30" s="49">
        <v>6.9000000000000057</v>
      </c>
      <c r="Q30" s="49"/>
      <c r="R30" s="96">
        <v>24.3</v>
      </c>
      <c r="S30" s="96">
        <v>14</v>
      </c>
      <c r="T30" s="96">
        <v>18.899999999999999</v>
      </c>
      <c r="U30" s="41"/>
    </row>
    <row r="31" spans="1:21" x14ac:dyDescent="0.2">
      <c r="A31" s="44" t="s">
        <v>27</v>
      </c>
      <c r="B31" s="46">
        <v>3.7000000000000028</v>
      </c>
      <c r="C31" s="46">
        <v>1.4000000000000057</v>
      </c>
      <c r="D31" s="45">
        <v>2.4000000000000057</v>
      </c>
      <c r="E31" s="47"/>
      <c r="F31" s="46">
        <v>9</v>
      </c>
      <c r="G31" s="46">
        <v>3.7999999999999972</v>
      </c>
      <c r="H31" s="48">
        <v>6.2000000000000028</v>
      </c>
      <c r="I31" s="47"/>
      <c r="J31" s="47">
        <v>14.200000000000003</v>
      </c>
      <c r="K31" s="47">
        <v>10.5</v>
      </c>
      <c r="L31" s="50">
        <v>12.200000000000003</v>
      </c>
      <c r="M31" s="47"/>
      <c r="N31" s="47">
        <v>25.200000000000003</v>
      </c>
      <c r="O31" s="46">
        <v>3.9000000000000057</v>
      </c>
      <c r="P31" s="51">
        <v>13.599999999999994</v>
      </c>
      <c r="Q31" s="51"/>
      <c r="R31" s="96">
        <v>32.4</v>
      </c>
      <c r="S31" s="96">
        <v>14</v>
      </c>
      <c r="T31" s="96">
        <v>22.4</v>
      </c>
      <c r="U31" s="41"/>
    </row>
    <row r="32" spans="1:21" x14ac:dyDescent="0.2">
      <c r="A32" s="44" t="s">
        <v>28</v>
      </c>
      <c r="B32" s="47">
        <v>13.200000000000003</v>
      </c>
      <c r="C32" s="46">
        <v>3.2999999999999972</v>
      </c>
      <c r="D32" s="45">
        <v>8.2999999999999972</v>
      </c>
      <c r="E32" s="47"/>
      <c r="F32" s="47">
        <v>22.5</v>
      </c>
      <c r="G32" s="47">
        <v>9.7000000000000028</v>
      </c>
      <c r="H32" s="50">
        <v>16.099999999999994</v>
      </c>
      <c r="I32" s="47"/>
      <c r="J32" s="47">
        <v>10.200000000000003</v>
      </c>
      <c r="K32" s="46">
        <v>3.9000000000000057</v>
      </c>
      <c r="L32" s="48">
        <v>7</v>
      </c>
      <c r="M32" s="47"/>
      <c r="N32" s="47">
        <v>21</v>
      </c>
      <c r="O32" s="46">
        <v>3.5999999999999943</v>
      </c>
      <c r="P32" s="51">
        <v>12.299999999999997</v>
      </c>
      <c r="Q32" s="51"/>
      <c r="R32" s="96">
        <v>34.700000000000003</v>
      </c>
      <c r="S32" s="96">
        <v>14.3</v>
      </c>
      <c r="T32" s="96">
        <v>24.6</v>
      </c>
      <c r="U32" s="41"/>
    </row>
    <row r="33" spans="1:21" x14ac:dyDescent="0.2">
      <c r="A33" s="44" t="s">
        <v>40</v>
      </c>
      <c r="B33" s="46">
        <v>5.5</v>
      </c>
      <c r="C33" s="46">
        <v>1.9000000000000057</v>
      </c>
      <c r="D33" s="45">
        <v>3.7000000000000028</v>
      </c>
      <c r="E33" s="47"/>
      <c r="F33" s="46">
        <v>7.2000000000000028</v>
      </c>
      <c r="G33" s="46">
        <v>4.4000000000000057</v>
      </c>
      <c r="H33" s="48">
        <v>5.7999999999999972</v>
      </c>
      <c r="I33" s="47"/>
      <c r="J33" s="47">
        <v>17.299999999999997</v>
      </c>
      <c r="K33" s="47">
        <v>9.9000000000000057</v>
      </c>
      <c r="L33" s="50">
        <v>13.5</v>
      </c>
      <c r="M33" s="47"/>
      <c r="N33" s="47">
        <v>29.099999999999994</v>
      </c>
      <c r="O33" s="46">
        <v>4.9000000000000057</v>
      </c>
      <c r="P33" s="51">
        <v>16.700000000000003</v>
      </c>
      <c r="Q33" s="51"/>
      <c r="R33" s="96">
        <v>36</v>
      </c>
      <c r="S33" s="96">
        <v>14.4</v>
      </c>
      <c r="T33" s="96">
        <v>25</v>
      </c>
      <c r="U33" s="41"/>
    </row>
    <row r="34" spans="1:21" x14ac:dyDescent="0.2">
      <c r="A34" s="44" t="s">
        <v>63</v>
      </c>
      <c r="B34" s="46">
        <v>2.7000000000000028</v>
      </c>
      <c r="C34" s="46">
        <v>1.4000000000000057</v>
      </c>
      <c r="D34" s="48">
        <v>2</v>
      </c>
      <c r="E34" s="47"/>
      <c r="F34" s="47">
        <v>10.799999999999997</v>
      </c>
      <c r="G34" s="46">
        <v>7</v>
      </c>
      <c r="H34" s="48">
        <v>8.9000000000000057</v>
      </c>
      <c r="I34" s="47"/>
      <c r="J34" s="46">
        <v>7.0999999999999943</v>
      </c>
      <c r="K34" s="46">
        <v>2.7999999999999972</v>
      </c>
      <c r="L34" s="45">
        <v>4.9000000000000057</v>
      </c>
      <c r="M34" s="47"/>
      <c r="N34" s="47">
        <v>16.099999999999994</v>
      </c>
      <c r="O34" s="46">
        <v>3.4000000000000057</v>
      </c>
      <c r="P34" s="49">
        <v>9.5999999999999943</v>
      </c>
      <c r="Q34" s="49"/>
      <c r="R34" s="96">
        <v>23.8</v>
      </c>
      <c r="S34" s="96">
        <v>11.3</v>
      </c>
      <c r="T34" s="96">
        <v>17.399999999999999</v>
      </c>
      <c r="U34" s="41"/>
    </row>
    <row r="35" spans="1:21" x14ac:dyDescent="0.2">
      <c r="A35" s="44" t="s">
        <v>29</v>
      </c>
      <c r="B35" s="46">
        <v>4.7999999999999972</v>
      </c>
      <c r="C35" s="46">
        <v>1.4000000000000057</v>
      </c>
      <c r="D35" s="45">
        <v>3.0999999999999943</v>
      </c>
      <c r="E35" s="47"/>
      <c r="F35" s="46">
        <v>6.2999999999999972</v>
      </c>
      <c r="G35" s="46">
        <v>4.2999999999999972</v>
      </c>
      <c r="H35" s="48">
        <v>5.2999999999999972</v>
      </c>
      <c r="I35" s="47"/>
      <c r="J35" s="47">
        <v>10.400000000000006</v>
      </c>
      <c r="K35" s="46">
        <v>6.2999999999999972</v>
      </c>
      <c r="L35" s="45">
        <v>8.2999999999999972</v>
      </c>
      <c r="M35" s="47"/>
      <c r="N35" s="47">
        <v>15.099999999999994</v>
      </c>
      <c r="O35" s="46">
        <v>2.0999999999999943</v>
      </c>
      <c r="P35" s="49">
        <v>8.4000000000000057</v>
      </c>
      <c r="Q35" s="49"/>
      <c r="R35" s="96">
        <v>23.6</v>
      </c>
      <c r="S35" s="96">
        <v>10.199999999999999</v>
      </c>
      <c r="T35" s="96">
        <v>16.600000000000001</v>
      </c>
      <c r="U35" s="41"/>
    </row>
    <row r="36" spans="1:21" x14ac:dyDescent="0.2">
      <c r="A36" s="44" t="s">
        <v>34</v>
      </c>
      <c r="B36" s="46">
        <v>4.2000000000000028</v>
      </c>
      <c r="C36" s="46">
        <v>1.4000000000000057</v>
      </c>
      <c r="D36" s="45">
        <v>2.7000000000000028</v>
      </c>
      <c r="E36" s="47"/>
      <c r="F36" s="46">
        <v>8.2999999999999972</v>
      </c>
      <c r="G36" s="46">
        <v>5.2000000000000028</v>
      </c>
      <c r="H36" s="48">
        <v>6.7000000000000028</v>
      </c>
      <c r="I36" s="47"/>
      <c r="J36" s="47">
        <v>9.7999999999999972</v>
      </c>
      <c r="K36" s="46">
        <v>7.4000000000000057</v>
      </c>
      <c r="L36" s="45">
        <v>8.5999999999999943</v>
      </c>
      <c r="M36" s="47"/>
      <c r="N36" s="47">
        <v>12</v>
      </c>
      <c r="O36" s="46">
        <v>1.7999999999999972</v>
      </c>
      <c r="P36" s="49">
        <v>6.7000000000000028</v>
      </c>
      <c r="Q36" s="49"/>
      <c r="R36" s="96">
        <v>21.7</v>
      </c>
      <c r="S36" s="96">
        <v>12.1</v>
      </c>
      <c r="T36" s="96">
        <v>16.8</v>
      </c>
      <c r="U36" s="41"/>
    </row>
    <row r="37" spans="1:21" x14ac:dyDescent="0.2">
      <c r="A37" s="44" t="s">
        <v>30</v>
      </c>
      <c r="B37" s="46">
        <v>4.7000000000000028</v>
      </c>
      <c r="C37" s="46">
        <v>2.4000000000000057</v>
      </c>
      <c r="D37" s="45">
        <v>3.5</v>
      </c>
      <c r="E37" s="47"/>
      <c r="F37" s="46">
        <v>8.4000000000000057</v>
      </c>
      <c r="G37" s="46">
        <v>4.7000000000000028</v>
      </c>
      <c r="H37" s="48">
        <v>6.5</v>
      </c>
      <c r="I37" s="47"/>
      <c r="J37" s="47">
        <v>10</v>
      </c>
      <c r="K37" s="47">
        <v>10.200000000000003</v>
      </c>
      <c r="L37" s="50">
        <v>10.099999999999994</v>
      </c>
      <c r="M37" s="47"/>
      <c r="N37" s="47">
        <v>10.099999999999994</v>
      </c>
      <c r="O37" s="46">
        <v>0.79999999999999716</v>
      </c>
      <c r="P37" s="49">
        <v>5.4000000000000057</v>
      </c>
      <c r="Q37" s="49"/>
      <c r="R37" s="96">
        <v>20.9</v>
      </c>
      <c r="S37" s="96">
        <v>14.3</v>
      </c>
      <c r="T37" s="96">
        <v>17.600000000000001</v>
      </c>
      <c r="U37" s="41"/>
    </row>
    <row r="38" spans="1:21" x14ac:dyDescent="0.2">
      <c r="A38" s="44" t="s">
        <v>31</v>
      </c>
      <c r="B38" s="46">
        <v>6</v>
      </c>
      <c r="C38" s="46">
        <v>2.2999999999999972</v>
      </c>
      <c r="D38" s="45">
        <v>4.0999999999999943</v>
      </c>
      <c r="E38" s="47"/>
      <c r="F38" s="47">
        <v>14.099999999999994</v>
      </c>
      <c r="G38" s="46">
        <v>8.2999999999999972</v>
      </c>
      <c r="H38" s="50">
        <v>11.099999999999994</v>
      </c>
      <c r="I38" s="47"/>
      <c r="J38" s="46">
        <v>6.2000000000000028</v>
      </c>
      <c r="K38" s="46">
        <v>5.2000000000000028</v>
      </c>
      <c r="L38" s="45">
        <v>5.5999999999999943</v>
      </c>
      <c r="M38" s="47"/>
      <c r="N38" s="47">
        <v>17.700000000000003</v>
      </c>
      <c r="O38" s="46">
        <v>2.2999999999999972</v>
      </c>
      <c r="P38" s="49">
        <v>9.7999999999999972</v>
      </c>
      <c r="Q38" s="49"/>
      <c r="R38" s="99">
        <v>28</v>
      </c>
      <c r="S38" s="99">
        <v>13.7</v>
      </c>
      <c r="T38" s="99">
        <v>20.7</v>
      </c>
      <c r="U38" s="41"/>
    </row>
    <row r="39" spans="1:21" x14ac:dyDescent="0.2">
      <c r="A39" s="52" t="s">
        <v>32</v>
      </c>
      <c r="B39" s="53">
        <f>AVERAGE(B4:B38)</f>
        <v>6.8121212121212107</v>
      </c>
      <c r="C39" s="53">
        <f t="shared" ref="C39:T39" si="0">AVERAGE(C4:C38)</f>
        <v>2.3575757575757588</v>
      </c>
      <c r="D39" s="53">
        <f t="shared" si="0"/>
        <v>4.545454545454545</v>
      </c>
      <c r="E39" s="53"/>
      <c r="F39" s="54">
        <f t="shared" si="0"/>
        <v>12.090909090909093</v>
      </c>
      <c r="G39" s="53">
        <f t="shared" si="0"/>
        <v>6.1363636363636349</v>
      </c>
      <c r="H39" s="53">
        <f t="shared" si="0"/>
        <v>9.0393939393939409</v>
      </c>
      <c r="I39" s="53"/>
      <c r="J39" s="54">
        <f t="shared" si="0"/>
        <v>13.02121212121212</v>
      </c>
      <c r="K39" s="53">
        <f t="shared" si="0"/>
        <v>8.545454545454545</v>
      </c>
      <c r="L39" s="54">
        <f t="shared" si="0"/>
        <v>10.703030303030305</v>
      </c>
      <c r="M39" s="54"/>
      <c r="N39" s="54">
        <f t="shared" si="0"/>
        <v>16.736363636363638</v>
      </c>
      <c r="O39" s="53">
        <f t="shared" si="0"/>
        <v>3.0151515151515142</v>
      </c>
      <c r="P39" s="53">
        <f t="shared" si="0"/>
        <v>9.7212121212121207</v>
      </c>
      <c r="Q39" s="53"/>
      <c r="R39" s="54">
        <f t="shared" si="0"/>
        <v>28.827272727272728</v>
      </c>
      <c r="S39" s="54">
        <f t="shared" si="0"/>
        <v>14.518181818181818</v>
      </c>
      <c r="T39" s="54">
        <f t="shared" si="0"/>
        <v>21.518181818181823</v>
      </c>
      <c r="U39" s="41"/>
    </row>
    <row r="40" spans="1:21" x14ac:dyDescent="0.2">
      <c r="A40" s="113" t="s">
        <v>110</v>
      </c>
      <c r="P40" s="41"/>
      <c r="Q40" s="41"/>
      <c r="R40" s="41"/>
      <c r="S40" s="41"/>
      <c r="T40" s="41"/>
      <c r="U40" s="41"/>
    </row>
  </sheetData>
  <sortState xmlns:xlrd2="http://schemas.microsoft.com/office/spreadsheetml/2017/richdata2" ref="A4:T38">
    <sortCondition ref="A4"/>
  </sortState>
  <mergeCells count="7">
    <mergeCell ref="R2:T2"/>
    <mergeCell ref="A1:T1"/>
    <mergeCell ref="A2:A3"/>
    <mergeCell ref="B2:D2"/>
    <mergeCell ref="F2:H2"/>
    <mergeCell ref="J2:L2"/>
    <mergeCell ref="N2:P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40"/>
  <sheetViews>
    <sheetView zoomScale="130" zoomScaleNormal="130" workbookViewId="0">
      <selection sqref="A1:P1"/>
    </sheetView>
  </sheetViews>
  <sheetFormatPr defaultColWidth="8.85546875" defaultRowHeight="11.25" x14ac:dyDescent="0.2"/>
  <cols>
    <col min="1" max="1" width="19.28515625" style="40" customWidth="1"/>
    <col min="2" max="4" width="6.85546875" style="40" customWidth="1"/>
    <col min="5" max="5" width="1.85546875" style="40" customWidth="1"/>
    <col min="6" max="8" width="6.85546875" style="40" customWidth="1"/>
    <col min="9" max="9" width="1.85546875" style="40" customWidth="1"/>
    <col min="10" max="12" width="6.85546875" style="40" customWidth="1"/>
    <col min="13" max="13" width="1.85546875" style="40" customWidth="1"/>
    <col min="14" max="16" width="6.85546875" style="40" customWidth="1"/>
    <col min="17" max="16384" width="8.85546875" style="40"/>
  </cols>
  <sheetData>
    <row r="1" spans="1:20" ht="12.75" x14ac:dyDescent="0.2">
      <c r="A1" s="130" t="s">
        <v>79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10" t="s">
        <v>53</v>
      </c>
      <c r="R1" s="111"/>
      <c r="S1" s="111"/>
      <c r="T1" s="111"/>
    </row>
    <row r="2" spans="1:20" ht="37.5" customHeight="1" x14ac:dyDescent="0.2">
      <c r="A2" s="134"/>
      <c r="B2" s="135" t="s">
        <v>75</v>
      </c>
      <c r="C2" s="135"/>
      <c r="D2" s="135"/>
      <c r="E2" s="93"/>
      <c r="F2" s="135" t="s">
        <v>76</v>
      </c>
      <c r="G2" s="135"/>
      <c r="H2" s="135"/>
      <c r="I2" s="93"/>
      <c r="J2" s="135" t="s">
        <v>77</v>
      </c>
      <c r="K2" s="135"/>
      <c r="L2" s="135"/>
      <c r="M2" s="93"/>
      <c r="N2" s="135" t="s">
        <v>78</v>
      </c>
      <c r="O2" s="135"/>
      <c r="P2" s="135"/>
      <c r="Q2" s="41"/>
    </row>
    <row r="3" spans="1:20" x14ac:dyDescent="0.2">
      <c r="A3" s="132"/>
      <c r="B3" s="105" t="s">
        <v>35</v>
      </c>
      <c r="C3" s="105" t="s">
        <v>36</v>
      </c>
      <c r="D3" s="43" t="s">
        <v>37</v>
      </c>
      <c r="E3" s="104"/>
      <c r="F3" s="105" t="s">
        <v>35</v>
      </c>
      <c r="G3" s="105" t="s">
        <v>36</v>
      </c>
      <c r="H3" s="43" t="s">
        <v>37</v>
      </c>
      <c r="I3" s="104"/>
      <c r="J3" s="105" t="s">
        <v>35</v>
      </c>
      <c r="K3" s="105" t="s">
        <v>36</v>
      </c>
      <c r="L3" s="43" t="s">
        <v>37</v>
      </c>
      <c r="M3" s="104"/>
      <c r="N3" s="105" t="s">
        <v>35</v>
      </c>
      <c r="O3" s="105" t="s">
        <v>36</v>
      </c>
      <c r="P3" s="43" t="s">
        <v>37</v>
      </c>
      <c r="Q3" s="41"/>
    </row>
    <row r="4" spans="1:20" x14ac:dyDescent="0.2">
      <c r="A4" s="44" t="s">
        <v>6</v>
      </c>
      <c r="B4" s="47">
        <v>17.8</v>
      </c>
      <c r="C4" s="47">
        <v>12.471582696621127</v>
      </c>
      <c r="D4" s="47">
        <v>15.9</v>
      </c>
      <c r="E4" s="47"/>
      <c r="F4" s="47">
        <v>51.400000000000006</v>
      </c>
      <c r="G4" s="47">
        <v>48.563151087000016</v>
      </c>
      <c r="H4" s="50">
        <v>50.4</v>
      </c>
      <c r="I4" s="47"/>
      <c r="J4" s="47">
        <v>45.7</v>
      </c>
      <c r="K4" s="47">
        <v>59.311781127154575</v>
      </c>
      <c r="L4" s="47">
        <v>50.5</v>
      </c>
      <c r="M4" s="47"/>
      <c r="N4" s="47">
        <v>37.700000000000003</v>
      </c>
      <c r="O4" s="46">
        <v>9.5840428427642479</v>
      </c>
      <c r="P4" s="47">
        <v>27.699999999999996</v>
      </c>
      <c r="Q4" s="41"/>
    </row>
    <row r="5" spans="1:20" x14ac:dyDescent="0.2">
      <c r="A5" s="44" t="s">
        <v>7</v>
      </c>
      <c r="B5" s="47">
        <v>28.5</v>
      </c>
      <c r="C5" s="47">
        <v>17.100371747211895</v>
      </c>
      <c r="D5" s="47">
        <v>24.199999999999996</v>
      </c>
      <c r="E5" s="47"/>
      <c r="F5" s="47">
        <v>60.1</v>
      </c>
      <c r="G5" s="47">
        <v>45.833333333333336</v>
      </c>
      <c r="H5" s="50">
        <v>54.800000000000004</v>
      </c>
      <c r="I5" s="47"/>
      <c r="J5" s="47">
        <v>61.900000000000006</v>
      </c>
      <c r="K5" s="47">
        <v>73.033707865168537</v>
      </c>
      <c r="L5" s="47">
        <v>66</v>
      </c>
      <c r="M5" s="47"/>
      <c r="N5" s="47">
        <v>55.599999999999994</v>
      </c>
      <c r="O5" s="47">
        <v>16.226415094339625</v>
      </c>
      <c r="P5" s="47">
        <v>41.3</v>
      </c>
      <c r="Q5" s="41"/>
    </row>
    <row r="6" spans="1:20" x14ac:dyDescent="0.2">
      <c r="A6" s="44" t="s">
        <v>8</v>
      </c>
      <c r="B6" s="47">
        <v>26.3</v>
      </c>
      <c r="C6" s="47">
        <v>14.655172413793103</v>
      </c>
      <c r="D6" s="47">
        <v>23.9</v>
      </c>
      <c r="E6" s="47"/>
      <c r="F6" s="47">
        <v>28.599999999999998</v>
      </c>
      <c r="G6" s="47">
        <v>43.96551724137931</v>
      </c>
      <c r="H6" s="50">
        <v>31.7</v>
      </c>
      <c r="I6" s="47"/>
      <c r="J6" s="47">
        <v>37.5</v>
      </c>
      <c r="K6" s="47">
        <v>69.230769230769241</v>
      </c>
      <c r="L6" s="47">
        <v>44</v>
      </c>
      <c r="M6" s="47"/>
      <c r="N6" s="47">
        <v>85.1</v>
      </c>
      <c r="O6" s="47">
        <v>37.5</v>
      </c>
      <c r="P6" s="47">
        <v>75.599999999999994</v>
      </c>
      <c r="Q6" s="41"/>
    </row>
    <row r="7" spans="1:20" x14ac:dyDescent="0.2">
      <c r="A7" s="44" t="s">
        <v>9</v>
      </c>
      <c r="B7" s="47">
        <v>16.399999999999999</v>
      </c>
      <c r="C7" s="47">
        <v>12.160735282723495</v>
      </c>
      <c r="D7" s="47">
        <v>14.7</v>
      </c>
      <c r="E7" s="47"/>
      <c r="F7" s="47">
        <v>44.6</v>
      </c>
      <c r="G7" s="47">
        <v>41.903051331217455</v>
      </c>
      <c r="H7" s="50">
        <v>43.6</v>
      </c>
      <c r="I7" s="47"/>
      <c r="J7" s="47">
        <v>67.7</v>
      </c>
      <c r="K7" s="47">
        <v>71.323145460352279</v>
      </c>
      <c r="L7" s="47">
        <v>69.099999999999994</v>
      </c>
      <c r="M7" s="47"/>
      <c r="N7" s="47">
        <v>65</v>
      </c>
      <c r="O7" s="47">
        <v>17.149062786126013</v>
      </c>
      <c r="P7" s="47">
        <v>47.4</v>
      </c>
      <c r="Q7" s="41"/>
    </row>
    <row r="8" spans="1:20" ht="15" customHeight="1" x14ac:dyDescent="0.2">
      <c r="A8" s="44" t="s">
        <v>62</v>
      </c>
      <c r="B8" s="46">
        <v>9.2999999999999989</v>
      </c>
      <c r="C8" s="46">
        <v>4.5209454873490156</v>
      </c>
      <c r="D8" s="46">
        <v>7.4</v>
      </c>
      <c r="E8" s="47"/>
      <c r="F8" s="47">
        <v>50.500000000000007</v>
      </c>
      <c r="G8" s="47">
        <v>42.088375791953837</v>
      </c>
      <c r="H8" s="50">
        <v>47.2</v>
      </c>
      <c r="I8" s="47"/>
      <c r="J8" s="47">
        <v>51.9</v>
      </c>
      <c r="K8" s="47">
        <v>74.978207189842237</v>
      </c>
      <c r="L8" s="47">
        <v>61.199999999999996</v>
      </c>
      <c r="M8" s="47"/>
      <c r="N8" s="47">
        <v>35.299999999999997</v>
      </c>
      <c r="O8" s="47">
        <v>10.99403904730673</v>
      </c>
      <c r="P8" s="47">
        <v>25.6</v>
      </c>
      <c r="Q8" s="41"/>
    </row>
    <row r="9" spans="1:20" x14ac:dyDescent="0.2">
      <c r="A9" s="44" t="s">
        <v>10</v>
      </c>
      <c r="B9" s="47">
        <v>19.100000000000001</v>
      </c>
      <c r="C9" s="47">
        <v>31.971183605959226</v>
      </c>
      <c r="D9" s="47">
        <v>21.400000000000002</v>
      </c>
      <c r="E9" s="47"/>
      <c r="F9" s="47">
        <v>41.7</v>
      </c>
      <c r="G9" s="47">
        <v>37.89756629580296</v>
      </c>
      <c r="H9" s="50">
        <v>41</v>
      </c>
      <c r="I9" s="47"/>
      <c r="J9" s="47">
        <v>38</v>
      </c>
      <c r="K9" s="47">
        <v>66.030800521941984</v>
      </c>
      <c r="L9" s="47">
        <v>43</v>
      </c>
      <c r="M9" s="47"/>
      <c r="N9" s="47">
        <v>67.5</v>
      </c>
      <c r="O9" s="47">
        <v>24.373645972695972</v>
      </c>
      <c r="P9" s="47">
        <v>59.7</v>
      </c>
      <c r="Q9" s="41"/>
    </row>
    <row r="10" spans="1:20" x14ac:dyDescent="0.2">
      <c r="A10" s="44" t="s">
        <v>11</v>
      </c>
      <c r="B10" s="47">
        <v>12.8</v>
      </c>
      <c r="C10" s="47">
        <v>14.093959731543626</v>
      </c>
      <c r="D10" s="47">
        <v>13.3</v>
      </c>
      <c r="E10" s="47"/>
      <c r="F10" s="47">
        <v>50.4</v>
      </c>
      <c r="G10" s="47">
        <v>41.780821917808218</v>
      </c>
      <c r="H10" s="50">
        <v>47.1</v>
      </c>
      <c r="I10" s="47"/>
      <c r="J10" s="47">
        <v>45.6</v>
      </c>
      <c r="K10" s="47">
        <v>70.46979865771813</v>
      </c>
      <c r="L10" s="47">
        <v>55.499999999999993</v>
      </c>
      <c r="M10" s="47"/>
      <c r="N10" s="47">
        <v>43</v>
      </c>
      <c r="O10" s="47">
        <v>16.666666666666668</v>
      </c>
      <c r="P10" s="47">
        <v>32.699999999999996</v>
      </c>
      <c r="Q10" s="41"/>
    </row>
    <row r="11" spans="1:20" ht="17.25" customHeight="1" x14ac:dyDescent="0.2">
      <c r="A11" s="44" t="s">
        <v>64</v>
      </c>
      <c r="B11" s="47">
        <v>31.499999999999996</v>
      </c>
      <c r="C11" s="47">
        <v>24.324324324324326</v>
      </c>
      <c r="D11" s="47">
        <v>29.099999999999998</v>
      </c>
      <c r="E11" s="47"/>
      <c r="F11" s="47">
        <v>46.599999999999994</v>
      </c>
      <c r="G11" s="47">
        <v>22.222222222222221</v>
      </c>
      <c r="H11" s="50">
        <v>38.699999999999996</v>
      </c>
      <c r="I11" s="47"/>
      <c r="J11" s="47">
        <v>48.1</v>
      </c>
      <c r="K11" s="47">
        <v>64.86486486486487</v>
      </c>
      <c r="L11" s="47">
        <v>53.6</v>
      </c>
      <c r="M11" s="47"/>
      <c r="N11" s="47">
        <v>60.3</v>
      </c>
      <c r="O11" s="47">
        <v>25</v>
      </c>
      <c r="P11" s="47">
        <v>48.7</v>
      </c>
      <c r="Q11" s="41"/>
    </row>
    <row r="12" spans="1:20" x14ac:dyDescent="0.2">
      <c r="A12" s="44" t="s">
        <v>12</v>
      </c>
      <c r="B12" s="47">
        <v>73.8</v>
      </c>
      <c r="C12" s="47">
        <v>32.097302816950375</v>
      </c>
      <c r="D12" s="47">
        <v>60.4</v>
      </c>
      <c r="E12" s="47"/>
      <c r="F12" s="47">
        <v>48.300000000000004</v>
      </c>
      <c r="G12" s="47">
        <v>30.548309322387428</v>
      </c>
      <c r="H12" s="50">
        <v>42.5</v>
      </c>
      <c r="I12" s="47"/>
      <c r="J12" s="47">
        <v>44.099999999999994</v>
      </c>
      <c r="K12" s="47">
        <v>70.645571726551893</v>
      </c>
      <c r="L12" s="47">
        <v>52.9</v>
      </c>
      <c r="M12" s="47"/>
      <c r="N12" s="47">
        <v>32.6</v>
      </c>
      <c r="O12" s="47">
        <v>12.741493470519098</v>
      </c>
      <c r="P12" s="47">
        <v>26.1</v>
      </c>
      <c r="Q12" s="41"/>
    </row>
    <row r="13" spans="1:20" ht="17.25" customHeight="1" x14ac:dyDescent="0.2">
      <c r="A13" s="44" t="s">
        <v>13</v>
      </c>
      <c r="B13" s="46" t="s">
        <v>41</v>
      </c>
      <c r="C13" s="46" t="s">
        <v>41</v>
      </c>
      <c r="D13" s="46" t="s">
        <v>41</v>
      </c>
      <c r="E13" s="47"/>
      <c r="F13" s="46" t="s">
        <v>41</v>
      </c>
      <c r="G13" s="46" t="s">
        <v>41</v>
      </c>
      <c r="H13" s="46" t="s">
        <v>41</v>
      </c>
      <c r="I13" s="47"/>
      <c r="J13" s="46" t="s">
        <v>41</v>
      </c>
      <c r="K13" s="46" t="s">
        <v>41</v>
      </c>
      <c r="L13" s="46" t="s">
        <v>41</v>
      </c>
      <c r="M13" s="47"/>
      <c r="N13" s="46" t="s">
        <v>41</v>
      </c>
      <c r="O13" s="46" t="s">
        <v>41</v>
      </c>
      <c r="P13" s="46" t="s">
        <v>41</v>
      </c>
      <c r="Q13" s="41"/>
    </row>
    <row r="14" spans="1:20" x14ac:dyDescent="0.2">
      <c r="A14" s="44" t="s">
        <v>14</v>
      </c>
      <c r="B14" s="47">
        <v>50.4</v>
      </c>
      <c r="C14" s="47">
        <v>18.110236220472441</v>
      </c>
      <c r="D14" s="47">
        <v>39.6</v>
      </c>
      <c r="E14" s="47"/>
      <c r="F14" s="47">
        <v>59.5</v>
      </c>
      <c r="G14" s="47">
        <v>76.19047619047619</v>
      </c>
      <c r="H14" s="50">
        <v>65.099999999999994</v>
      </c>
      <c r="I14" s="47"/>
      <c r="J14" s="47">
        <v>31.8</v>
      </c>
      <c r="K14" s="47">
        <v>17.460317460317459</v>
      </c>
      <c r="L14" s="47">
        <v>27</v>
      </c>
      <c r="M14" s="47"/>
      <c r="N14" s="47">
        <v>54.400000000000006</v>
      </c>
      <c r="O14" s="47">
        <v>23.2</v>
      </c>
      <c r="P14" s="47">
        <v>44.2</v>
      </c>
      <c r="Q14" s="41"/>
    </row>
    <row r="15" spans="1:20" x14ac:dyDescent="0.2">
      <c r="A15" s="44" t="s">
        <v>39</v>
      </c>
      <c r="B15" s="47">
        <v>20</v>
      </c>
      <c r="C15" s="46">
        <v>4.3380383171883716</v>
      </c>
      <c r="D15" s="47">
        <v>14.500000000000002</v>
      </c>
      <c r="E15" s="47"/>
      <c r="F15" s="47">
        <v>68.600000000000009</v>
      </c>
      <c r="G15" s="47">
        <v>70.895603838319786</v>
      </c>
      <c r="H15" s="50">
        <v>69.399999999999991</v>
      </c>
      <c r="I15" s="47"/>
      <c r="J15" s="47">
        <v>16.900000000000002</v>
      </c>
      <c r="K15" s="47">
        <v>21.68933007964846</v>
      </c>
      <c r="L15" s="47">
        <v>18.599999999999998</v>
      </c>
      <c r="M15" s="47"/>
      <c r="N15" s="47">
        <v>34.299999999999997</v>
      </c>
      <c r="O15" s="47">
        <v>16.4112663646697</v>
      </c>
      <c r="P15" s="47">
        <v>28.1</v>
      </c>
      <c r="Q15" s="41"/>
    </row>
    <row r="16" spans="1:20" x14ac:dyDescent="0.2">
      <c r="A16" s="44" t="s">
        <v>15</v>
      </c>
      <c r="B16" s="46">
        <v>7.8000000000000007</v>
      </c>
      <c r="C16" s="46">
        <v>6.8148740371767174</v>
      </c>
      <c r="D16" s="46">
        <v>7.5</v>
      </c>
      <c r="E16" s="47"/>
      <c r="F16" s="47">
        <v>39.5</v>
      </c>
      <c r="G16" s="47">
        <v>44.262297194032293</v>
      </c>
      <c r="H16" s="50">
        <v>41.199999999999996</v>
      </c>
      <c r="I16" s="47"/>
      <c r="J16" s="47">
        <v>73.899999999999991</v>
      </c>
      <c r="K16" s="47">
        <v>74.156550779392532</v>
      </c>
      <c r="L16" s="47">
        <v>74.099999999999994</v>
      </c>
      <c r="M16" s="47"/>
      <c r="N16" s="47">
        <v>42.099999999999994</v>
      </c>
      <c r="O16" s="46">
        <v>7.1814014945575826</v>
      </c>
      <c r="P16" s="47">
        <v>29.700000000000003</v>
      </c>
      <c r="Q16" s="41"/>
    </row>
    <row r="17" spans="1:17" x14ac:dyDescent="0.2">
      <c r="A17" s="44" t="s">
        <v>16</v>
      </c>
      <c r="B17" s="47">
        <v>14.500000000000002</v>
      </c>
      <c r="C17" s="47">
        <v>12.879242747209432</v>
      </c>
      <c r="D17" s="47">
        <v>13.9</v>
      </c>
      <c r="E17" s="47"/>
      <c r="F17" s="47">
        <v>45.199999999999996</v>
      </c>
      <c r="G17" s="47">
        <v>32.881648445312841</v>
      </c>
      <c r="H17" s="50">
        <v>40.800000000000004</v>
      </c>
      <c r="I17" s="47"/>
      <c r="J17" s="47">
        <v>47.1</v>
      </c>
      <c r="K17" s="47">
        <v>65.220751481964754</v>
      </c>
      <c r="L17" s="47">
        <v>53.5</v>
      </c>
      <c r="M17" s="47"/>
      <c r="N17" s="47">
        <v>57.599999999999994</v>
      </c>
      <c r="O17" s="47">
        <v>27.238631394501631</v>
      </c>
      <c r="P17" s="47">
        <v>47.1</v>
      </c>
      <c r="Q17" s="41"/>
    </row>
    <row r="18" spans="1:17" x14ac:dyDescent="0.2">
      <c r="A18" s="44" t="s">
        <v>17</v>
      </c>
      <c r="B18" s="47">
        <v>26.2</v>
      </c>
      <c r="C18" s="47">
        <v>10.857142857142858</v>
      </c>
      <c r="D18" s="47">
        <v>19.899999999999999</v>
      </c>
      <c r="E18" s="47"/>
      <c r="F18" s="47">
        <v>48.3</v>
      </c>
      <c r="G18" s="47">
        <v>22.857142857142854</v>
      </c>
      <c r="H18" s="50">
        <v>37.799999999999997</v>
      </c>
      <c r="I18" s="47"/>
      <c r="J18" s="47">
        <v>47.4</v>
      </c>
      <c r="K18" s="47">
        <v>77.714285714285708</v>
      </c>
      <c r="L18" s="47">
        <v>60</v>
      </c>
      <c r="M18" s="47"/>
      <c r="N18" s="47">
        <v>39.5</v>
      </c>
      <c r="O18" s="47">
        <v>20.000000000000004</v>
      </c>
      <c r="P18" s="47">
        <v>31.5</v>
      </c>
      <c r="Q18" s="41"/>
    </row>
    <row r="19" spans="1:17" x14ac:dyDescent="0.2">
      <c r="A19" s="44" t="s">
        <v>18</v>
      </c>
      <c r="B19" s="47">
        <v>38.700000000000003</v>
      </c>
      <c r="C19" s="47">
        <v>34.302325581395351</v>
      </c>
      <c r="D19" s="47">
        <v>36.9</v>
      </c>
      <c r="E19" s="47"/>
      <c r="F19" s="47">
        <v>43.5</v>
      </c>
      <c r="G19" s="47">
        <v>38.095238095238095</v>
      </c>
      <c r="H19" s="50">
        <v>41.199999999999996</v>
      </c>
      <c r="I19" s="47"/>
      <c r="J19" s="47">
        <v>49</v>
      </c>
      <c r="K19" s="47">
        <v>55.882352941176471</v>
      </c>
      <c r="L19" s="47">
        <v>51.800000000000004</v>
      </c>
      <c r="M19" s="47"/>
      <c r="N19" s="47">
        <v>72.5</v>
      </c>
      <c r="O19" s="47">
        <v>43.02325581395349</v>
      </c>
      <c r="P19" s="47">
        <v>60.7</v>
      </c>
      <c r="Q19" s="41"/>
    </row>
    <row r="20" spans="1:17" x14ac:dyDescent="0.2">
      <c r="A20" s="44" t="s">
        <v>19</v>
      </c>
      <c r="B20" s="47">
        <v>13.600000000000001</v>
      </c>
      <c r="C20" s="46">
        <v>7.8740157480314963</v>
      </c>
      <c r="D20" s="47">
        <v>11.700000000000001</v>
      </c>
      <c r="E20" s="47"/>
      <c r="F20" s="47">
        <v>40.700000000000003</v>
      </c>
      <c r="G20" s="47">
        <v>46.245059288537547</v>
      </c>
      <c r="H20" s="50">
        <v>42.5</v>
      </c>
      <c r="I20" s="47"/>
      <c r="J20" s="47">
        <v>40.6</v>
      </c>
      <c r="K20" s="47">
        <v>57.874015748031489</v>
      </c>
      <c r="L20" s="47">
        <v>46.2</v>
      </c>
      <c r="M20" s="47"/>
      <c r="N20" s="47">
        <v>76.600000000000009</v>
      </c>
      <c r="O20" s="47">
        <v>25.098039215686274</v>
      </c>
      <c r="P20" s="47">
        <v>59.800000000000004</v>
      </c>
      <c r="Q20" s="41"/>
    </row>
    <row r="21" spans="1:17" ht="15.75" customHeight="1" x14ac:dyDescent="0.2">
      <c r="A21" s="44" t="s">
        <v>109</v>
      </c>
      <c r="B21" s="47">
        <v>20.299999999999997</v>
      </c>
      <c r="C21" s="47">
        <v>18.032786885245901</v>
      </c>
      <c r="D21" s="47">
        <v>19.600000000000001</v>
      </c>
      <c r="E21" s="47"/>
      <c r="F21" s="47">
        <v>40.1</v>
      </c>
      <c r="G21" s="47">
        <v>57.627118644067792</v>
      </c>
      <c r="H21" s="50">
        <v>46.3</v>
      </c>
      <c r="I21" s="47"/>
      <c r="J21" s="47">
        <v>37.599999999999994</v>
      </c>
      <c r="K21" s="47">
        <v>15.789473684210526</v>
      </c>
      <c r="L21" s="47">
        <v>30.1</v>
      </c>
      <c r="M21" s="47"/>
      <c r="N21" s="47">
        <v>68</v>
      </c>
      <c r="O21" s="47">
        <v>45.762711864406782</v>
      </c>
      <c r="P21" s="47">
        <v>60.7</v>
      </c>
      <c r="Q21" s="41"/>
    </row>
    <row r="22" spans="1:17" ht="15" customHeight="1" x14ac:dyDescent="0.2">
      <c r="A22" s="44" t="s">
        <v>33</v>
      </c>
      <c r="B22" s="47">
        <v>18.3</v>
      </c>
      <c r="C22" s="46">
        <v>8.8785046728971952</v>
      </c>
      <c r="D22" s="47">
        <v>14.9</v>
      </c>
      <c r="E22" s="47"/>
      <c r="F22" s="47">
        <v>58.7</v>
      </c>
      <c r="G22" s="47">
        <v>41.013824884792626</v>
      </c>
      <c r="H22" s="50">
        <v>52.099999999999994</v>
      </c>
      <c r="I22" s="47"/>
      <c r="J22" s="47">
        <v>44.6</v>
      </c>
      <c r="K22" s="47">
        <v>68.055555555555543</v>
      </c>
      <c r="L22" s="47">
        <v>53.099999999999994</v>
      </c>
      <c r="M22" s="47"/>
      <c r="N22" s="47">
        <v>40.800000000000004</v>
      </c>
      <c r="O22" s="47">
        <v>10.232558139534884</v>
      </c>
      <c r="P22" s="47">
        <v>29.6</v>
      </c>
      <c r="Q22" s="41"/>
    </row>
    <row r="23" spans="1:17" x14ac:dyDescent="0.2">
      <c r="A23" s="44" t="s">
        <v>20</v>
      </c>
      <c r="B23" s="47">
        <v>15.8</v>
      </c>
      <c r="C23" s="47">
        <v>11.03448275862069</v>
      </c>
      <c r="D23" s="47">
        <v>14.200000000000001</v>
      </c>
      <c r="E23" s="47"/>
      <c r="F23" s="47">
        <v>66</v>
      </c>
      <c r="G23" s="47">
        <v>43.835616438356162</v>
      </c>
      <c r="H23" s="50">
        <v>58.399999999999991</v>
      </c>
      <c r="I23" s="47"/>
      <c r="J23" s="47">
        <v>55.1</v>
      </c>
      <c r="K23" s="47">
        <v>65.753424657534254</v>
      </c>
      <c r="L23" s="47">
        <v>58.800000000000004</v>
      </c>
      <c r="M23" s="47"/>
      <c r="N23" s="47">
        <v>36.799999999999997</v>
      </c>
      <c r="O23" s="47">
        <v>11.724137931034484</v>
      </c>
      <c r="P23" s="47">
        <v>28.199999999999996</v>
      </c>
      <c r="Q23" s="41"/>
    </row>
    <row r="24" spans="1:17" x14ac:dyDescent="0.2">
      <c r="A24" s="44" t="s">
        <v>21</v>
      </c>
      <c r="B24" s="47">
        <v>26.9</v>
      </c>
      <c r="C24" s="47">
        <v>22.424242424242422</v>
      </c>
      <c r="D24" s="47">
        <v>25.1</v>
      </c>
      <c r="E24" s="47"/>
      <c r="F24" s="47">
        <v>54.2</v>
      </c>
      <c r="G24" s="47">
        <v>53.048780487804869</v>
      </c>
      <c r="H24" s="50">
        <v>53.8</v>
      </c>
      <c r="I24" s="47"/>
      <c r="J24" s="47">
        <v>46.699999999999996</v>
      </c>
      <c r="K24" s="47">
        <v>48.780487804878042</v>
      </c>
      <c r="L24" s="47">
        <v>47.599999999999994</v>
      </c>
      <c r="M24" s="47"/>
      <c r="N24" s="47">
        <v>37.1</v>
      </c>
      <c r="O24" s="47">
        <v>13.043478260869566</v>
      </c>
      <c r="P24" s="47">
        <v>27.400000000000002</v>
      </c>
      <c r="Q24" s="41"/>
    </row>
    <row r="25" spans="1:17" x14ac:dyDescent="0.2">
      <c r="A25" s="44" t="s">
        <v>22</v>
      </c>
      <c r="B25" s="47">
        <v>18.2</v>
      </c>
      <c r="C25" s="47">
        <v>22.222222222222221</v>
      </c>
      <c r="D25" s="47">
        <v>19.600000000000001</v>
      </c>
      <c r="E25" s="47"/>
      <c r="F25" s="47">
        <v>19.899999999999999</v>
      </c>
      <c r="G25" s="47">
        <v>47.222222222222221</v>
      </c>
      <c r="H25" s="50">
        <v>29.8</v>
      </c>
      <c r="I25" s="47"/>
      <c r="J25" s="47">
        <v>35.199999999999996</v>
      </c>
      <c r="K25" s="47">
        <v>37.837837837837839</v>
      </c>
      <c r="L25" s="47">
        <v>36.299999999999997</v>
      </c>
      <c r="M25" s="47"/>
      <c r="N25" s="47">
        <v>69.099999999999994</v>
      </c>
      <c r="O25" s="47">
        <v>27.027027027027028</v>
      </c>
      <c r="P25" s="47">
        <v>54.300000000000004</v>
      </c>
      <c r="Q25" s="41"/>
    </row>
    <row r="26" spans="1:17" x14ac:dyDescent="0.2">
      <c r="A26" s="44" t="s">
        <v>23</v>
      </c>
      <c r="B26" s="47">
        <v>33.799999999999997</v>
      </c>
      <c r="C26" s="47">
        <v>37.632135306553913</v>
      </c>
      <c r="D26" s="47">
        <v>34.9</v>
      </c>
      <c r="E26" s="47"/>
      <c r="F26" s="47">
        <v>22.4</v>
      </c>
      <c r="G26" s="47">
        <v>21.645021645021643</v>
      </c>
      <c r="H26" s="50">
        <v>22.200000000000003</v>
      </c>
      <c r="I26" s="47"/>
      <c r="J26" s="47">
        <v>51</v>
      </c>
      <c r="K26" s="47">
        <v>59.751037344398341</v>
      </c>
      <c r="L26" s="47">
        <v>53.5</v>
      </c>
      <c r="M26" s="47"/>
      <c r="N26" s="47">
        <v>85.5</v>
      </c>
      <c r="O26" s="47">
        <v>47.245762711864408</v>
      </c>
      <c r="P26" s="47">
        <v>75</v>
      </c>
      <c r="Q26" s="41"/>
    </row>
    <row r="27" spans="1:17" ht="15" customHeight="1" x14ac:dyDescent="0.2">
      <c r="A27" s="44" t="s">
        <v>24</v>
      </c>
      <c r="B27" s="47">
        <v>23.6</v>
      </c>
      <c r="C27" s="47">
        <v>12.708671682927363</v>
      </c>
      <c r="D27" s="47">
        <v>19.3</v>
      </c>
      <c r="E27" s="47"/>
      <c r="F27" s="47">
        <v>44.4</v>
      </c>
      <c r="G27" s="47">
        <v>53.511989168403915</v>
      </c>
      <c r="H27" s="50">
        <v>48.1</v>
      </c>
      <c r="I27" s="47"/>
      <c r="J27" s="47">
        <v>44.4</v>
      </c>
      <c r="K27" s="47">
        <v>50.391485347505899</v>
      </c>
      <c r="L27" s="47">
        <v>46.9</v>
      </c>
      <c r="M27" s="47"/>
      <c r="N27" s="47">
        <v>34.799999999999997</v>
      </c>
      <c r="O27" s="46">
        <v>6.6039314391597213</v>
      </c>
      <c r="P27" s="47">
        <v>23.400000000000002</v>
      </c>
      <c r="Q27" s="41"/>
    </row>
    <row r="28" spans="1:17" ht="13.5" customHeight="1" x14ac:dyDescent="0.2">
      <c r="A28" s="44" t="s">
        <v>65</v>
      </c>
      <c r="B28" s="47">
        <v>30</v>
      </c>
      <c r="C28" s="47">
        <v>15.209125475285171</v>
      </c>
      <c r="D28" s="47">
        <v>24.4</v>
      </c>
      <c r="E28" s="47"/>
      <c r="F28" s="47">
        <v>24.3</v>
      </c>
      <c r="G28" s="47">
        <v>32.945736434108525</v>
      </c>
      <c r="H28" s="50">
        <v>27.7</v>
      </c>
      <c r="I28" s="47"/>
      <c r="J28" s="47">
        <v>50.800000000000004</v>
      </c>
      <c r="K28" s="47">
        <v>68.702290076335885</v>
      </c>
      <c r="L28" s="47">
        <v>57.5</v>
      </c>
      <c r="M28" s="47"/>
      <c r="N28" s="47">
        <v>65.900000000000006</v>
      </c>
      <c r="O28" s="47">
        <v>22.093023255813954</v>
      </c>
      <c r="P28" s="47">
        <v>50.1</v>
      </c>
      <c r="Q28" s="41"/>
    </row>
    <row r="29" spans="1:17" x14ac:dyDescent="0.2">
      <c r="A29" s="44" t="s">
        <v>25</v>
      </c>
      <c r="B29" s="46" t="s">
        <v>41</v>
      </c>
      <c r="C29" s="46" t="s">
        <v>41</v>
      </c>
      <c r="D29" s="46" t="s">
        <v>41</v>
      </c>
      <c r="E29" s="47"/>
      <c r="F29" s="46" t="s">
        <v>41</v>
      </c>
      <c r="G29" s="46" t="s">
        <v>41</v>
      </c>
      <c r="H29" s="46" t="s">
        <v>41</v>
      </c>
      <c r="I29" s="47"/>
      <c r="J29" s="46" t="s">
        <v>41</v>
      </c>
      <c r="K29" s="46" t="s">
        <v>41</v>
      </c>
      <c r="L29" s="46" t="s">
        <v>41</v>
      </c>
      <c r="M29" s="47"/>
      <c r="N29" s="46" t="s">
        <v>41</v>
      </c>
      <c r="O29" s="46" t="s">
        <v>41</v>
      </c>
      <c r="P29" s="46" t="s">
        <v>41</v>
      </c>
      <c r="Q29" s="41"/>
    </row>
    <row r="30" spans="1:17" x14ac:dyDescent="0.2">
      <c r="A30" s="44" t="s">
        <v>26</v>
      </c>
      <c r="B30" s="47">
        <v>28.7</v>
      </c>
      <c r="C30" s="47">
        <v>23.832401193250274</v>
      </c>
      <c r="D30" s="47">
        <v>26.799999999999997</v>
      </c>
      <c r="E30" s="47"/>
      <c r="F30" s="47">
        <v>44.9</v>
      </c>
      <c r="G30" s="47">
        <v>56.860210889260408</v>
      </c>
      <c r="H30" s="50">
        <v>49.599999999999994</v>
      </c>
      <c r="I30" s="47"/>
      <c r="J30" s="47">
        <v>41.8</v>
      </c>
      <c r="K30" s="47">
        <v>49.184757343219772</v>
      </c>
      <c r="L30" s="47">
        <v>44.6</v>
      </c>
      <c r="M30" s="47"/>
      <c r="N30" s="47">
        <v>46.199999999999996</v>
      </c>
      <c r="O30" s="47">
        <v>22.319230547940574</v>
      </c>
      <c r="P30" s="47">
        <v>36.799999999999997</v>
      </c>
      <c r="Q30" s="41"/>
    </row>
    <row r="31" spans="1:17" x14ac:dyDescent="0.2">
      <c r="A31" s="44" t="s">
        <v>27</v>
      </c>
      <c r="B31" s="47">
        <v>11.700000000000001</v>
      </c>
      <c r="C31" s="47">
        <v>10.062893081761006</v>
      </c>
      <c r="D31" s="47">
        <v>11</v>
      </c>
      <c r="E31" s="47"/>
      <c r="F31" s="47">
        <v>28.4</v>
      </c>
      <c r="G31" s="47">
        <v>27.672955974842768</v>
      </c>
      <c r="H31" s="50">
        <v>28.1</v>
      </c>
      <c r="I31" s="47"/>
      <c r="J31" s="47">
        <v>44.7</v>
      </c>
      <c r="K31" s="47">
        <v>74.074074074074076</v>
      </c>
      <c r="L31" s="47">
        <v>54.900000000000006</v>
      </c>
      <c r="M31" s="47"/>
      <c r="N31" s="47">
        <v>76.8</v>
      </c>
      <c r="O31" s="47">
        <v>27.5</v>
      </c>
      <c r="P31" s="47">
        <v>60.099999999999994</v>
      </c>
      <c r="Q31" s="41"/>
    </row>
    <row r="32" spans="1:17" x14ac:dyDescent="0.2">
      <c r="A32" s="44" t="s">
        <v>28</v>
      </c>
      <c r="B32" s="47">
        <v>39.1</v>
      </c>
      <c r="C32" s="47">
        <v>23.828125</v>
      </c>
      <c r="D32" s="47">
        <v>34.6</v>
      </c>
      <c r="E32" s="47"/>
      <c r="F32" s="47">
        <v>65.400000000000006</v>
      </c>
      <c r="G32" s="47">
        <v>68.217054263565885</v>
      </c>
      <c r="H32" s="50">
        <v>66.2</v>
      </c>
      <c r="I32" s="47"/>
      <c r="J32" s="47">
        <v>30</v>
      </c>
      <c r="K32" s="47">
        <v>27.237354085603112</v>
      </c>
      <c r="L32" s="47">
        <v>29.299999999999997</v>
      </c>
      <c r="M32" s="47"/>
      <c r="N32" s="47">
        <v>61</v>
      </c>
      <c r="O32" s="47">
        <v>25.581395348837205</v>
      </c>
      <c r="P32" s="47">
        <v>50.800000000000004</v>
      </c>
      <c r="Q32" s="41"/>
    </row>
    <row r="33" spans="1:17" x14ac:dyDescent="0.2">
      <c r="A33" s="44" t="s">
        <v>40</v>
      </c>
      <c r="B33" s="47">
        <v>15.8</v>
      </c>
      <c r="C33" s="47">
        <v>13.278008298755186</v>
      </c>
      <c r="D33" s="47">
        <v>15.100000000000001</v>
      </c>
      <c r="E33" s="47"/>
      <c r="F33" s="47">
        <v>20.7</v>
      </c>
      <c r="G33" s="47">
        <v>30.864197530864196</v>
      </c>
      <c r="H33" s="50">
        <v>23.900000000000002</v>
      </c>
      <c r="I33" s="47"/>
      <c r="J33" s="47">
        <v>49.5</v>
      </c>
      <c r="K33" s="47">
        <v>69.874476987447693</v>
      </c>
      <c r="L33" s="47">
        <v>55.599999999999994</v>
      </c>
      <c r="M33" s="47"/>
      <c r="N33" s="47">
        <v>81.300000000000011</v>
      </c>
      <c r="O33" s="47">
        <v>33.884297520661157</v>
      </c>
      <c r="P33" s="47">
        <v>67.300000000000011</v>
      </c>
      <c r="Q33" s="41"/>
    </row>
    <row r="34" spans="1:17" ht="15.75" customHeight="1" x14ac:dyDescent="0.2">
      <c r="A34" s="44" t="s">
        <v>63</v>
      </c>
      <c r="B34" s="47">
        <v>11.999999999999998</v>
      </c>
      <c r="C34" s="47">
        <v>12.195121951219511</v>
      </c>
      <c r="D34" s="47">
        <v>12.100000000000001</v>
      </c>
      <c r="E34" s="47"/>
      <c r="F34" s="47">
        <v>46.5</v>
      </c>
      <c r="G34" s="47">
        <v>61.6</v>
      </c>
      <c r="H34" s="50">
        <v>51.7</v>
      </c>
      <c r="I34" s="47"/>
      <c r="J34" s="47">
        <v>30.7</v>
      </c>
      <c r="K34" s="47">
        <v>25.203252032520325</v>
      </c>
      <c r="L34" s="47">
        <v>28.9</v>
      </c>
      <c r="M34" s="47"/>
      <c r="N34" s="47">
        <v>68</v>
      </c>
      <c r="O34" s="47">
        <v>30.081300813008127</v>
      </c>
      <c r="P34" s="47">
        <v>55.5</v>
      </c>
      <c r="Q34" s="41"/>
    </row>
    <row r="35" spans="1:17" x14ac:dyDescent="0.2">
      <c r="A35" s="44" t="s">
        <v>29</v>
      </c>
      <c r="B35" s="47">
        <v>20.999999999999996</v>
      </c>
      <c r="C35" s="47">
        <v>14.035087719298245</v>
      </c>
      <c r="D35" s="47">
        <v>18.7</v>
      </c>
      <c r="E35" s="47"/>
      <c r="F35" s="47">
        <v>27.099999999999998</v>
      </c>
      <c r="G35" s="47">
        <v>42.941176470588232</v>
      </c>
      <c r="H35" s="50">
        <v>32.099999999999994</v>
      </c>
      <c r="I35" s="47"/>
      <c r="J35" s="47">
        <v>44.8</v>
      </c>
      <c r="K35" s="47">
        <v>62.427745664739888</v>
      </c>
      <c r="L35" s="47">
        <v>50.5</v>
      </c>
      <c r="M35" s="47"/>
      <c r="N35" s="47">
        <v>63.800000000000004</v>
      </c>
      <c r="O35" s="47">
        <v>21.052631578947366</v>
      </c>
      <c r="P35" s="47">
        <v>50.4</v>
      </c>
      <c r="Q35" s="41"/>
    </row>
    <row r="36" spans="1:17" x14ac:dyDescent="0.2">
      <c r="A36" s="44" t="s">
        <v>34</v>
      </c>
      <c r="B36" s="47">
        <v>19.5</v>
      </c>
      <c r="C36" s="47">
        <v>11.538461538461537</v>
      </c>
      <c r="D36" s="47">
        <v>16.5</v>
      </c>
      <c r="E36" s="47"/>
      <c r="F36" s="47">
        <v>38.6</v>
      </c>
      <c r="G36" s="47">
        <v>43.75</v>
      </c>
      <c r="H36" s="50">
        <v>40.6</v>
      </c>
      <c r="I36" s="47"/>
      <c r="J36" s="47">
        <v>46</v>
      </c>
      <c r="K36" s="47">
        <v>62.200956937799035</v>
      </c>
      <c r="L36" s="47">
        <v>51.999999999999993</v>
      </c>
      <c r="M36" s="47"/>
      <c r="N36" s="47">
        <v>55.4</v>
      </c>
      <c r="O36" s="47">
        <v>15.384615384615385</v>
      </c>
      <c r="P36" s="47">
        <v>40.6</v>
      </c>
      <c r="Q36" s="41"/>
    </row>
    <row r="37" spans="1:17" x14ac:dyDescent="0.2">
      <c r="A37" s="44" t="s">
        <v>30</v>
      </c>
      <c r="B37" s="47">
        <v>25.299999999999997</v>
      </c>
      <c r="C37" s="47">
        <v>16.875</v>
      </c>
      <c r="D37" s="47">
        <v>21.699999999999996</v>
      </c>
      <c r="E37" s="47"/>
      <c r="F37" s="47">
        <v>43.900000000000006</v>
      </c>
      <c r="G37" s="47">
        <v>33.54037267080745</v>
      </c>
      <c r="H37" s="50">
        <v>39.5</v>
      </c>
      <c r="I37" s="47"/>
      <c r="J37" s="47">
        <v>52.1</v>
      </c>
      <c r="K37" s="47">
        <v>73.584905660377359</v>
      </c>
      <c r="L37" s="47">
        <v>61.199999999999996</v>
      </c>
      <c r="M37" s="47"/>
      <c r="N37" s="47">
        <v>50.2</v>
      </c>
      <c r="O37" s="46">
        <v>5.7324840764331215</v>
      </c>
      <c r="P37" s="47">
        <v>32</v>
      </c>
      <c r="Q37" s="41"/>
    </row>
    <row r="38" spans="1:17" x14ac:dyDescent="0.2">
      <c r="A38" s="44" t="s">
        <v>31</v>
      </c>
      <c r="B38" s="47">
        <v>22.1</v>
      </c>
      <c r="C38" s="47">
        <v>17.20430107526882</v>
      </c>
      <c r="D38" s="47">
        <v>20.399999999999999</v>
      </c>
      <c r="E38" s="47"/>
      <c r="F38" s="47">
        <v>51.6</v>
      </c>
      <c r="G38" s="47">
        <v>60.962566844919785</v>
      </c>
      <c r="H38" s="50">
        <v>54.900000000000006</v>
      </c>
      <c r="I38" s="47"/>
      <c r="J38" s="47">
        <v>22.9</v>
      </c>
      <c r="K38" s="47">
        <v>38.378378378378379</v>
      </c>
      <c r="L38" s="47">
        <v>28.3</v>
      </c>
      <c r="M38" s="47"/>
      <c r="N38" s="47">
        <v>63.7</v>
      </c>
      <c r="O38" s="47">
        <v>17.204301075268816</v>
      </c>
      <c r="P38" s="47">
        <v>47.800000000000004</v>
      </c>
      <c r="Q38" s="41"/>
    </row>
    <row r="39" spans="1:17" x14ac:dyDescent="0.2">
      <c r="A39" s="52" t="s">
        <v>32</v>
      </c>
      <c r="B39" s="54">
        <f>AVERAGE(B4:B38)</f>
        <v>23.903030303030306</v>
      </c>
      <c r="C39" s="54">
        <f t="shared" ref="C39:P39" si="0">AVERAGE(C4:C38)</f>
        <v>16.653424997003103</v>
      </c>
      <c r="D39" s="54">
        <f t="shared" si="0"/>
        <v>21.309090909090912</v>
      </c>
      <c r="E39" s="53"/>
      <c r="F39" s="54">
        <f t="shared" si="0"/>
        <v>44.38181818181819</v>
      </c>
      <c r="G39" s="54">
        <f t="shared" si="0"/>
        <v>44.348141182478507</v>
      </c>
      <c r="H39" s="54">
        <f t="shared" si="0"/>
        <v>44.242424242424235</v>
      </c>
      <c r="I39" s="53"/>
      <c r="J39" s="54">
        <f t="shared" si="0"/>
        <v>44.7</v>
      </c>
      <c r="K39" s="54">
        <f t="shared" si="0"/>
        <v>57.18526497944233</v>
      </c>
      <c r="L39" s="54">
        <f t="shared" si="0"/>
        <v>48.972727272727276</v>
      </c>
      <c r="M39" s="53"/>
      <c r="N39" s="54">
        <f t="shared" si="0"/>
        <v>56.469696969696969</v>
      </c>
      <c r="O39" s="54">
        <f t="shared" si="0"/>
        <v>21.662449913309384</v>
      </c>
      <c r="P39" s="54">
        <f t="shared" si="0"/>
        <v>44.724242424242412</v>
      </c>
      <c r="Q39" s="41"/>
    </row>
    <row r="40" spans="1:17" x14ac:dyDescent="0.2">
      <c r="A40" s="113" t="s">
        <v>110</v>
      </c>
      <c r="P40" s="41"/>
      <c r="Q40" s="41"/>
    </row>
  </sheetData>
  <sortState xmlns:xlrd2="http://schemas.microsoft.com/office/spreadsheetml/2017/richdata2" ref="A4:P38">
    <sortCondition ref="A4"/>
  </sortState>
  <mergeCells count="6">
    <mergeCell ref="A1:P1"/>
    <mergeCell ref="A2:A3"/>
    <mergeCell ref="B2:D2"/>
    <mergeCell ref="F2:H2"/>
    <mergeCell ref="J2:L2"/>
    <mergeCell ref="N2:P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41"/>
  <sheetViews>
    <sheetView zoomScale="130" zoomScaleNormal="130" workbookViewId="0">
      <selection sqref="A1:H1"/>
    </sheetView>
  </sheetViews>
  <sheetFormatPr defaultColWidth="9.140625" defaultRowHeight="12" x14ac:dyDescent="0.2"/>
  <cols>
    <col min="1" max="1" width="19.85546875" style="11" customWidth="1"/>
    <col min="2" max="7" width="9.140625" style="7" customWidth="1"/>
    <col min="8" max="8" width="8.7109375" style="7" customWidth="1"/>
    <col min="9" max="9" width="9.42578125" style="7" bestFit="1" customWidth="1"/>
    <col min="10" max="16384" width="9.140625" style="7"/>
  </cols>
  <sheetData>
    <row r="1" spans="1:9" s="2" customFormat="1" ht="17.100000000000001" customHeight="1" x14ac:dyDescent="0.2">
      <c r="A1" s="127" t="s">
        <v>80</v>
      </c>
      <c r="B1" s="128"/>
      <c r="C1" s="128"/>
      <c r="D1" s="128"/>
      <c r="E1" s="128"/>
      <c r="F1" s="128"/>
      <c r="G1" s="128"/>
      <c r="H1" s="128"/>
      <c r="I1" s="1" t="s">
        <v>52</v>
      </c>
    </row>
    <row r="2" spans="1:9" s="5" customFormat="1" ht="33.75" x14ac:dyDescent="0.2">
      <c r="A2" s="21"/>
      <c r="B2" s="15" t="s">
        <v>67</v>
      </c>
      <c r="C2" s="15" t="s">
        <v>81</v>
      </c>
      <c r="D2" s="24" t="s">
        <v>48</v>
      </c>
      <c r="E2" s="24" t="s">
        <v>49</v>
      </c>
      <c r="F2" s="24" t="s">
        <v>50</v>
      </c>
      <c r="G2" s="24" t="s">
        <v>51</v>
      </c>
      <c r="H2" s="20" t="s">
        <v>5</v>
      </c>
    </row>
    <row r="3" spans="1:9" s="5" customFormat="1" x14ac:dyDescent="0.2">
      <c r="A3" s="9" t="s">
        <v>6</v>
      </c>
      <c r="B3" s="8">
        <v>82.9</v>
      </c>
      <c r="C3" s="8">
        <v>12.3</v>
      </c>
      <c r="D3" s="29">
        <v>2</v>
      </c>
      <c r="E3" s="27">
        <v>0.9</v>
      </c>
      <c r="F3" s="27">
        <v>0.9</v>
      </c>
      <c r="G3" s="27">
        <v>1.1000000000000001</v>
      </c>
      <c r="H3" s="28">
        <v>1.8</v>
      </c>
    </row>
    <row r="4" spans="1:9" s="5" customFormat="1" x14ac:dyDescent="0.2">
      <c r="A4" s="9" t="s">
        <v>7</v>
      </c>
      <c r="B4" s="8">
        <v>75.400000000000006</v>
      </c>
      <c r="C4" s="27">
        <v>14</v>
      </c>
      <c r="D4" s="29">
        <v>4</v>
      </c>
      <c r="E4" s="29">
        <v>2</v>
      </c>
      <c r="F4" s="29">
        <v>2</v>
      </c>
      <c r="G4" s="27">
        <v>2.6</v>
      </c>
      <c r="H4" s="28">
        <v>2.9</v>
      </c>
    </row>
    <row r="5" spans="1:9" x14ac:dyDescent="0.2">
      <c r="A5" s="9" t="s">
        <v>8</v>
      </c>
      <c r="B5" s="8">
        <v>58.7</v>
      </c>
      <c r="C5" s="8">
        <v>32.700000000000003</v>
      </c>
      <c r="D5" s="27">
        <v>3.7</v>
      </c>
      <c r="E5" s="27">
        <v>1.7</v>
      </c>
      <c r="F5" s="27">
        <v>1.7</v>
      </c>
      <c r="G5" s="27">
        <v>1.6</v>
      </c>
      <c r="H5" s="28">
        <v>5.0999999999999996</v>
      </c>
    </row>
    <row r="6" spans="1:9" x14ac:dyDescent="0.2">
      <c r="A6" s="9" t="s">
        <v>9</v>
      </c>
      <c r="B6" s="8">
        <v>74.099999999999994</v>
      </c>
      <c r="C6" s="27">
        <v>9.5</v>
      </c>
      <c r="D6" s="27">
        <v>7.6</v>
      </c>
      <c r="E6" s="27">
        <v>5.9</v>
      </c>
      <c r="F6" s="27">
        <v>2.2999999999999998</v>
      </c>
      <c r="G6" s="27">
        <v>0.6</v>
      </c>
      <c r="H6" s="28">
        <v>6.5</v>
      </c>
    </row>
    <row r="7" spans="1:9" x14ac:dyDescent="0.2">
      <c r="A7" s="9" t="s">
        <v>62</v>
      </c>
      <c r="B7" s="8">
        <v>84.2</v>
      </c>
      <c r="C7" s="8">
        <v>10.1</v>
      </c>
      <c r="D7" s="27">
        <v>1.7</v>
      </c>
      <c r="E7" s="27">
        <v>1.8</v>
      </c>
      <c r="F7" s="27">
        <v>0.6</v>
      </c>
      <c r="G7" s="27">
        <v>1.6</v>
      </c>
      <c r="H7" s="28">
        <v>5.3</v>
      </c>
    </row>
    <row r="8" spans="1:9" x14ac:dyDescent="0.2">
      <c r="A8" s="9" t="s">
        <v>10</v>
      </c>
      <c r="B8" s="8">
        <v>86.5</v>
      </c>
      <c r="C8" s="29">
        <v>4</v>
      </c>
      <c r="D8" s="27">
        <v>3.7</v>
      </c>
      <c r="E8" s="27">
        <v>1.4</v>
      </c>
      <c r="F8" s="27">
        <v>1.5</v>
      </c>
      <c r="G8" s="27">
        <v>2.9</v>
      </c>
      <c r="H8" s="28">
        <v>1.8</v>
      </c>
    </row>
    <row r="9" spans="1:9" x14ac:dyDescent="0.2">
      <c r="A9" s="9" t="s">
        <v>11</v>
      </c>
      <c r="B9" s="8">
        <v>74.8</v>
      </c>
      <c r="C9" s="8">
        <v>17.8</v>
      </c>
      <c r="D9" s="27">
        <v>2.7</v>
      </c>
      <c r="E9" s="27">
        <v>0.9</v>
      </c>
      <c r="F9" s="27">
        <v>1.2</v>
      </c>
      <c r="G9" s="27">
        <v>2.6</v>
      </c>
      <c r="H9" s="28">
        <v>3.9</v>
      </c>
    </row>
    <row r="10" spans="1:9" x14ac:dyDescent="0.2">
      <c r="A10" s="9" t="s">
        <v>64</v>
      </c>
      <c r="B10" s="8">
        <v>66.8</v>
      </c>
      <c r="C10" s="8">
        <v>23.2</v>
      </c>
      <c r="D10" s="27">
        <v>3.1</v>
      </c>
      <c r="E10" s="27">
        <v>3.3</v>
      </c>
      <c r="F10" s="27">
        <v>1.9</v>
      </c>
      <c r="G10" s="27">
        <v>1.7</v>
      </c>
      <c r="H10" s="28">
        <v>5.7</v>
      </c>
    </row>
    <row r="11" spans="1:9" x14ac:dyDescent="0.2">
      <c r="A11" s="9" t="s">
        <v>12</v>
      </c>
      <c r="B11" s="8">
        <v>75.900000000000006</v>
      </c>
      <c r="C11" s="8">
        <v>16.2</v>
      </c>
      <c r="D11" s="27">
        <v>3.8</v>
      </c>
      <c r="E11" s="27">
        <v>1.8</v>
      </c>
      <c r="F11" s="27">
        <v>1.1000000000000001</v>
      </c>
      <c r="G11" s="27">
        <v>1.2</v>
      </c>
      <c r="H11" s="28">
        <v>2.4</v>
      </c>
    </row>
    <row r="12" spans="1:9" x14ac:dyDescent="0.2">
      <c r="A12" s="9" t="s">
        <v>13</v>
      </c>
      <c r="B12" s="27" t="s">
        <v>41</v>
      </c>
      <c r="C12" s="27" t="s">
        <v>41</v>
      </c>
      <c r="D12" s="27" t="s">
        <v>41</v>
      </c>
      <c r="E12" s="27" t="s">
        <v>41</v>
      </c>
      <c r="F12" s="27" t="s">
        <v>41</v>
      </c>
      <c r="G12" s="27" t="s">
        <v>41</v>
      </c>
      <c r="H12" s="28" t="s">
        <v>41</v>
      </c>
    </row>
    <row r="13" spans="1:9" x14ac:dyDescent="0.2">
      <c r="A13" s="9" t="s">
        <v>14</v>
      </c>
      <c r="B13" s="8">
        <v>70.099999999999994</v>
      </c>
      <c r="C13" s="8">
        <v>22.3</v>
      </c>
      <c r="D13" s="27">
        <v>3.4</v>
      </c>
      <c r="E13" s="27">
        <v>1.9</v>
      </c>
      <c r="F13" s="27">
        <v>1.1000000000000001</v>
      </c>
      <c r="G13" s="27">
        <v>1.2</v>
      </c>
      <c r="H13" s="28">
        <v>5.9</v>
      </c>
    </row>
    <row r="14" spans="1:9" x14ac:dyDescent="0.2">
      <c r="A14" s="9" t="s">
        <v>39</v>
      </c>
      <c r="B14" s="8">
        <v>67.5</v>
      </c>
      <c r="C14" s="8">
        <v>29.4</v>
      </c>
      <c r="D14" s="27">
        <v>1.8</v>
      </c>
      <c r="E14" s="27">
        <v>0.1</v>
      </c>
      <c r="F14" s="27">
        <v>0.1</v>
      </c>
      <c r="G14" s="27">
        <v>1.1000000000000001</v>
      </c>
      <c r="H14" s="28">
        <v>4.3</v>
      </c>
    </row>
    <row r="15" spans="1:9" x14ac:dyDescent="0.2">
      <c r="A15" s="9" t="s">
        <v>15</v>
      </c>
      <c r="B15" s="8">
        <v>51.7</v>
      </c>
      <c r="C15" s="8">
        <v>43.4</v>
      </c>
      <c r="D15" s="27">
        <v>2.8</v>
      </c>
      <c r="E15" s="27">
        <v>0.9</v>
      </c>
      <c r="F15" s="27">
        <v>0.8</v>
      </c>
      <c r="G15" s="27">
        <v>0.4</v>
      </c>
      <c r="H15" s="31">
        <v>0</v>
      </c>
    </row>
    <row r="16" spans="1:9" x14ac:dyDescent="0.2">
      <c r="A16" s="9" t="s">
        <v>16</v>
      </c>
      <c r="B16" s="8">
        <v>68.8</v>
      </c>
      <c r="C16" s="8">
        <v>23.8</v>
      </c>
      <c r="D16" s="27">
        <v>3.5</v>
      </c>
      <c r="E16" s="27">
        <v>1.3</v>
      </c>
      <c r="F16" s="27">
        <v>1.1000000000000001</v>
      </c>
      <c r="G16" s="27">
        <v>1.4</v>
      </c>
      <c r="H16" s="31">
        <v>3</v>
      </c>
    </row>
    <row r="17" spans="1:8" x14ac:dyDescent="0.2">
      <c r="A17" s="9" t="s">
        <v>17</v>
      </c>
      <c r="B17" s="8">
        <v>73.400000000000006</v>
      </c>
      <c r="C17" s="8">
        <v>22.5</v>
      </c>
      <c r="D17" s="27">
        <v>2.2999999999999998</v>
      </c>
      <c r="E17" s="27">
        <v>0.9</v>
      </c>
      <c r="F17" s="27">
        <v>0.2</v>
      </c>
      <c r="G17" s="27">
        <v>0.7</v>
      </c>
      <c r="H17" s="28">
        <v>2.8</v>
      </c>
    </row>
    <row r="18" spans="1:8" x14ac:dyDescent="0.2">
      <c r="A18" s="9" t="s">
        <v>18</v>
      </c>
      <c r="B18" s="8">
        <v>77.900000000000006</v>
      </c>
      <c r="C18" s="27">
        <v>16</v>
      </c>
      <c r="D18" s="29">
        <v>3</v>
      </c>
      <c r="E18" s="27">
        <v>1.4</v>
      </c>
      <c r="F18" s="27">
        <v>0.6</v>
      </c>
      <c r="G18" s="29">
        <v>1</v>
      </c>
      <c r="H18" s="28">
        <v>4.8</v>
      </c>
    </row>
    <row r="19" spans="1:8" x14ac:dyDescent="0.2">
      <c r="A19" s="9" t="s">
        <v>19</v>
      </c>
      <c r="B19" s="8">
        <v>66.7</v>
      </c>
      <c r="C19" s="8">
        <v>25.7</v>
      </c>
      <c r="D19" s="27">
        <v>3.5</v>
      </c>
      <c r="E19" s="27">
        <v>2.2999999999999998</v>
      </c>
      <c r="F19" s="27">
        <v>0.9</v>
      </c>
      <c r="G19" s="27">
        <v>0.9</v>
      </c>
      <c r="H19" s="28">
        <v>3.5</v>
      </c>
    </row>
    <row r="20" spans="1:8" x14ac:dyDescent="0.2">
      <c r="A20" s="9" t="s">
        <v>109</v>
      </c>
      <c r="B20" s="8">
        <v>55.3</v>
      </c>
      <c r="C20" s="8">
        <v>28.8</v>
      </c>
      <c r="D20" s="27">
        <v>6.9</v>
      </c>
      <c r="E20" s="27">
        <v>3.1</v>
      </c>
      <c r="F20" s="27">
        <v>2.5</v>
      </c>
      <c r="G20" s="27">
        <v>3.4</v>
      </c>
      <c r="H20" s="28">
        <v>7.2</v>
      </c>
    </row>
    <row r="21" spans="1:8" x14ac:dyDescent="0.2">
      <c r="A21" s="9" t="s">
        <v>33</v>
      </c>
      <c r="B21" s="8">
        <v>71.599999999999994</v>
      </c>
      <c r="C21" s="8">
        <v>19.899999999999999</v>
      </c>
      <c r="D21" s="27">
        <v>3.5</v>
      </c>
      <c r="E21" s="27">
        <v>1.3</v>
      </c>
      <c r="F21" s="27">
        <v>1.2</v>
      </c>
      <c r="G21" s="27">
        <v>2.5</v>
      </c>
      <c r="H21" s="28">
        <v>1.9</v>
      </c>
    </row>
    <row r="22" spans="1:8" x14ac:dyDescent="0.2">
      <c r="A22" s="9" t="s">
        <v>20</v>
      </c>
      <c r="B22" s="8">
        <v>65.099999999999994</v>
      </c>
      <c r="C22" s="8">
        <v>27.6</v>
      </c>
      <c r="D22" s="27">
        <v>2.5</v>
      </c>
      <c r="E22" s="27">
        <v>1.7</v>
      </c>
      <c r="F22" s="29">
        <v>1</v>
      </c>
      <c r="G22" s="27">
        <v>2.1</v>
      </c>
      <c r="H22" s="28">
        <v>2.8</v>
      </c>
    </row>
    <row r="23" spans="1:8" x14ac:dyDescent="0.2">
      <c r="A23" s="9" t="s">
        <v>21</v>
      </c>
      <c r="B23" s="27">
        <v>80</v>
      </c>
      <c r="C23" s="8">
        <v>16.2</v>
      </c>
      <c r="D23" s="27">
        <v>1.5</v>
      </c>
      <c r="E23" s="27">
        <v>0.6</v>
      </c>
      <c r="F23" s="27">
        <v>0.6</v>
      </c>
      <c r="G23" s="27">
        <v>1.1000000000000001</v>
      </c>
      <c r="H23" s="28">
        <v>5.8</v>
      </c>
    </row>
    <row r="24" spans="1:8" x14ac:dyDescent="0.2">
      <c r="A24" s="9" t="s">
        <v>22</v>
      </c>
      <c r="B24" s="8">
        <v>79.099999999999994</v>
      </c>
      <c r="C24" s="8">
        <v>11.6</v>
      </c>
      <c r="D24" s="27">
        <v>2.4</v>
      </c>
      <c r="E24" s="29">
        <v>1</v>
      </c>
      <c r="F24" s="27">
        <v>2.4</v>
      </c>
      <c r="G24" s="27">
        <v>3.6</v>
      </c>
      <c r="H24" s="28">
        <v>1.6</v>
      </c>
    </row>
    <row r="25" spans="1:8" x14ac:dyDescent="0.2">
      <c r="A25" s="9" t="s">
        <v>23</v>
      </c>
      <c r="B25" s="27">
        <v>62</v>
      </c>
      <c r="C25" s="8">
        <v>25.5</v>
      </c>
      <c r="D25" s="27">
        <v>4.5999999999999996</v>
      </c>
      <c r="E25" s="27">
        <v>2.8</v>
      </c>
      <c r="F25" s="27">
        <v>2.6</v>
      </c>
      <c r="G25" s="27">
        <v>2.6</v>
      </c>
      <c r="H25" s="28">
        <v>2.6</v>
      </c>
    </row>
    <row r="26" spans="1:8" x14ac:dyDescent="0.2">
      <c r="A26" s="9" t="s">
        <v>24</v>
      </c>
      <c r="B26" s="8">
        <v>64.8</v>
      </c>
      <c r="C26" s="8">
        <v>29.9</v>
      </c>
      <c r="D26" s="27">
        <v>2.6</v>
      </c>
      <c r="E26" s="29">
        <v>1</v>
      </c>
      <c r="F26" s="27">
        <v>0.6</v>
      </c>
      <c r="G26" s="27">
        <v>1.1000000000000001</v>
      </c>
      <c r="H26" s="28">
        <v>0.3</v>
      </c>
    </row>
    <row r="27" spans="1:8" x14ac:dyDescent="0.2">
      <c r="A27" s="9" t="s">
        <v>65</v>
      </c>
      <c r="B27" s="8">
        <v>63.3</v>
      </c>
      <c r="C27" s="8">
        <v>27.8</v>
      </c>
      <c r="D27" s="27">
        <v>3.8</v>
      </c>
      <c r="E27" s="27">
        <v>1.4</v>
      </c>
      <c r="F27" s="27">
        <v>2.4</v>
      </c>
      <c r="G27" s="27">
        <v>1.3</v>
      </c>
      <c r="H27" s="28">
        <v>6.1</v>
      </c>
    </row>
    <row r="28" spans="1:8" x14ac:dyDescent="0.2">
      <c r="A28" s="9" t="s">
        <v>25</v>
      </c>
      <c r="B28" s="27">
        <v>93</v>
      </c>
      <c r="C28" s="29">
        <v>3</v>
      </c>
      <c r="D28" s="27">
        <v>1.5</v>
      </c>
      <c r="E28" s="27">
        <v>1.3</v>
      </c>
      <c r="F28" s="27">
        <v>0.5</v>
      </c>
      <c r="G28" s="27">
        <v>0.8</v>
      </c>
      <c r="H28" s="28">
        <v>9.8000000000000007</v>
      </c>
    </row>
    <row r="29" spans="1:8" x14ac:dyDescent="0.2">
      <c r="A29" s="9" t="s">
        <v>26</v>
      </c>
      <c r="B29" s="8">
        <v>86.6</v>
      </c>
      <c r="C29" s="29">
        <v>6</v>
      </c>
      <c r="D29" s="27">
        <v>2.2999999999999998</v>
      </c>
      <c r="E29" s="27">
        <v>1.1000000000000001</v>
      </c>
      <c r="F29" s="27">
        <v>1.2</v>
      </c>
      <c r="G29" s="27">
        <v>2.8</v>
      </c>
      <c r="H29" s="28">
        <v>2.2000000000000002</v>
      </c>
    </row>
    <row r="30" spans="1:8" x14ac:dyDescent="0.2">
      <c r="A30" s="9" t="s">
        <v>27</v>
      </c>
      <c r="B30" s="8">
        <v>73.8</v>
      </c>
      <c r="C30" s="8">
        <v>20.5</v>
      </c>
      <c r="D30" s="27">
        <v>2.4</v>
      </c>
      <c r="E30" s="27">
        <v>1.5</v>
      </c>
      <c r="F30" s="27">
        <v>0.5</v>
      </c>
      <c r="G30" s="27">
        <v>1.3</v>
      </c>
      <c r="H30" s="28">
        <v>2.9</v>
      </c>
    </row>
    <row r="31" spans="1:8" x14ac:dyDescent="0.2">
      <c r="A31" s="9" t="s">
        <v>28</v>
      </c>
      <c r="B31" s="27">
        <v>61</v>
      </c>
      <c r="C31" s="8">
        <v>30.4</v>
      </c>
      <c r="D31" s="27">
        <v>4.8</v>
      </c>
      <c r="E31" s="27">
        <v>1.9</v>
      </c>
      <c r="F31" s="27">
        <v>1.1000000000000001</v>
      </c>
      <c r="G31" s="27">
        <v>0.8</v>
      </c>
      <c r="H31" s="28">
        <v>4.4000000000000004</v>
      </c>
    </row>
    <row r="32" spans="1:8" x14ac:dyDescent="0.2">
      <c r="A32" s="16" t="s">
        <v>40</v>
      </c>
      <c r="B32" s="8">
        <v>67.900000000000006</v>
      </c>
      <c r="C32" s="8">
        <v>20.9</v>
      </c>
      <c r="D32" s="27">
        <v>3.3</v>
      </c>
      <c r="E32" s="27">
        <v>2.6</v>
      </c>
      <c r="F32" s="27">
        <v>1.9</v>
      </c>
      <c r="G32" s="27">
        <v>3.4</v>
      </c>
      <c r="H32" s="28">
        <v>6.3</v>
      </c>
    </row>
    <row r="33" spans="1:8" x14ac:dyDescent="0.2">
      <c r="A33" s="9" t="s">
        <v>63</v>
      </c>
      <c r="B33" s="8">
        <v>66.3</v>
      </c>
      <c r="C33" s="27">
        <v>27</v>
      </c>
      <c r="D33" s="27">
        <v>3.2</v>
      </c>
      <c r="E33" s="27">
        <v>1.4</v>
      </c>
      <c r="F33" s="27">
        <v>0.7</v>
      </c>
      <c r="G33" s="27">
        <v>1.4</v>
      </c>
      <c r="H33" s="31">
        <v>4</v>
      </c>
    </row>
    <row r="34" spans="1:8" x14ac:dyDescent="0.2">
      <c r="A34" s="9" t="s">
        <v>29</v>
      </c>
      <c r="B34" s="8">
        <v>73.5</v>
      </c>
      <c r="C34" s="8">
        <v>18.2</v>
      </c>
      <c r="D34" s="27">
        <v>3.2</v>
      </c>
      <c r="E34" s="27">
        <v>1.4</v>
      </c>
      <c r="F34" s="27">
        <v>1.7</v>
      </c>
      <c r="G34" s="29">
        <v>2</v>
      </c>
      <c r="H34" s="28">
        <v>3.9</v>
      </c>
    </row>
    <row r="35" spans="1:8" x14ac:dyDescent="0.2">
      <c r="A35" s="16" t="s">
        <v>34</v>
      </c>
      <c r="B35" s="8">
        <v>74.8</v>
      </c>
      <c r="C35" s="27">
        <v>21</v>
      </c>
      <c r="D35" s="27">
        <v>1.2</v>
      </c>
      <c r="E35" s="27">
        <v>0.8</v>
      </c>
      <c r="F35" s="29">
        <v>1</v>
      </c>
      <c r="G35" s="27">
        <v>1.2</v>
      </c>
      <c r="H35" s="28">
        <v>3.9</v>
      </c>
    </row>
    <row r="36" spans="1:8" x14ac:dyDescent="0.2">
      <c r="A36" s="17" t="s">
        <v>30</v>
      </c>
      <c r="B36" s="27">
        <v>69</v>
      </c>
      <c r="C36" s="8">
        <v>22.8</v>
      </c>
      <c r="D36" s="27">
        <v>2.1</v>
      </c>
      <c r="E36" s="27">
        <v>1.2</v>
      </c>
      <c r="F36" s="27">
        <v>1.2</v>
      </c>
      <c r="G36" s="27">
        <v>3.6</v>
      </c>
      <c r="H36" s="28">
        <v>8.1</v>
      </c>
    </row>
    <row r="37" spans="1:8" x14ac:dyDescent="0.2">
      <c r="A37" s="18" t="s">
        <v>31</v>
      </c>
      <c r="B37" s="8">
        <v>86.2</v>
      </c>
      <c r="C37" s="27">
        <v>4.4000000000000004</v>
      </c>
      <c r="D37" s="27">
        <v>3.2</v>
      </c>
      <c r="E37" s="27">
        <v>1.6</v>
      </c>
      <c r="F37" s="29">
        <v>2</v>
      </c>
      <c r="G37" s="27">
        <v>2.7</v>
      </c>
      <c r="H37" s="28">
        <v>1.7</v>
      </c>
    </row>
    <row r="38" spans="1:8" x14ac:dyDescent="0.2">
      <c r="A38" s="32" t="s">
        <v>32</v>
      </c>
      <c r="B38" s="33">
        <f>AVERAGE(B3:B37)</f>
        <v>72.020588235294113</v>
      </c>
      <c r="C38" s="33">
        <f t="shared" ref="C38:H38" si="0">AVERAGE(C3:C37)</f>
        <v>20.129411764705882</v>
      </c>
      <c r="D38" s="34">
        <f t="shared" si="0"/>
        <v>3.1647058823529406</v>
      </c>
      <c r="E38" s="34">
        <f t="shared" si="0"/>
        <v>1.6529411764705881</v>
      </c>
      <c r="F38" s="34">
        <f t="shared" si="0"/>
        <v>1.2676470588235296</v>
      </c>
      <c r="G38" s="37">
        <f t="shared" si="0"/>
        <v>1.7735294117647056</v>
      </c>
      <c r="H38" s="34">
        <f t="shared" si="0"/>
        <v>3.9764705882352938</v>
      </c>
    </row>
    <row r="39" spans="1:8" x14ac:dyDescent="0.2">
      <c r="A39" s="113" t="s">
        <v>110</v>
      </c>
    </row>
    <row r="41" spans="1:8" ht="15" customHeight="1" x14ac:dyDescent="0.2"/>
  </sheetData>
  <sortState xmlns:xlrd2="http://schemas.microsoft.com/office/spreadsheetml/2017/richdata2" ref="A4:H37">
    <sortCondition ref="A3"/>
  </sortState>
  <mergeCells count="1">
    <mergeCell ref="A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86a</vt:lpstr>
      <vt:lpstr>86b</vt:lpstr>
      <vt:lpstr>87a</vt:lpstr>
      <vt:lpstr>87b</vt:lpstr>
      <vt:lpstr>88a</vt:lpstr>
      <vt:lpstr>88b</vt:lpstr>
      <vt:lpstr>89a</vt:lpstr>
      <vt:lpstr>89b</vt:lpstr>
      <vt:lpstr>90a</vt:lpstr>
      <vt:lpstr>90b</vt:lpstr>
      <vt:lpstr>100</vt:lpstr>
      <vt:lpstr>101a</vt:lpstr>
      <vt:lpstr>101b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2020-11-10T16:50:30Z</dcterms:created>
  <dcterms:modified xsi:type="dcterms:W3CDTF">2020-11-10T16:50:35Z</dcterms:modified>
</cp:coreProperties>
</file>